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<sst xmlns="http://schemas.openxmlformats.org/spreadsheetml/2006/main" count="580" uniqueCount="151">
  <si>
    <t xml:space="preserve">                                                        
                                        Основное меню для учащихся общеобразовательных школ  возрастной группы дети от 7 до 11 лет.
                                    </t>
  </si>
  <si>
    <t>1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</si>
  <si>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</si>
  <si>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</si>
  <si>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</si>
  <si>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</si>
  <si>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</si>
  <si>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</si>
  <si>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</si>
  <si>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</si>
  <si>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</si>
  <si>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</si>
  <si>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</si>
  <si>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</si>
  <si>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</si>
  <si>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мкг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</si>
  <si>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</si>
  <si>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</si>
  <si>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</si>
  <si>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</si>
  <si>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</si>
  <si>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</si>
  <si>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</si>
  <si>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мг</t>
  </si>
  <si>
    <t>F, мг</t>
  </si>
  <si>
    <t>Se, мг</t>
  </si>
  <si>
    <t xml:space="preserve">Завтрак </t>
  </si>
  <si>
    <t>2015</t>
  </si>
  <si>
    <t>Яблоко 1 шт</t>
  </si>
  <si>
    <t>Обед</t>
  </si>
  <si>
    <t>ТТК</t>
  </si>
  <si>
    <t>2003</t>
  </si>
  <si>
    <t xml:space="preserve">Хлеб ржаной </t>
  </si>
  <si>
    <t>Полдник</t>
  </si>
  <si>
    <t xml:space="preserve">Сок в индивидуальной упаковке </t>
  </si>
  <si>
    <t xml:space="preserve">Хачапури с сыром </t>
  </si>
  <si>
    <t>533</t>
  </si>
  <si>
    <t>Итого за Полдник</t>
  </si>
  <si>
    <t>Итого за день</t>
  </si>
  <si>
    <t>2 день, 1 недели</t>
  </si>
  <si>
    <t xml:space="preserve">Слойка с конфитюром  </t>
  </si>
  <si>
    <t>3 день, 1 недели</t>
  </si>
  <si>
    <t>Груша 1 шт</t>
  </si>
  <si>
    <t xml:space="preserve">Ватрушка с конфитюром </t>
  </si>
  <si>
    <t>410</t>
  </si>
  <si>
    <t>4 день, 1 недели</t>
  </si>
  <si>
    <t>97</t>
  </si>
  <si>
    <t>5 день, 1 недели</t>
  </si>
  <si>
    <t>Пирожок с конфитюром</t>
  </si>
  <si>
    <t>406</t>
  </si>
  <si>
    <t>1 день, 2 недели</t>
  </si>
  <si>
    <t xml:space="preserve">Каша гречневая рассыпчатая </t>
  </si>
  <si>
    <t>2 день, 2 недели</t>
  </si>
  <si>
    <t>3 день, 2 недели</t>
  </si>
  <si>
    <t>4 день, 2 недели</t>
  </si>
  <si>
    <t>5 день, 2 недели</t>
  </si>
  <si>
    <t>ИТОГО ПО ОСНОВНОМУ МЕНЮ</t>
  </si>
  <si>
    <t>Итого</t>
  </si>
  <si>
    <t>Итого за весь период</t>
  </si>
  <si>
    <t>Среднее значение за период</t>
  </si>
  <si>
    <t>Нормативная документация:</t>
  </si>
  <si>
    <t>СанПиН 2.3/2.4.3590-20 Санитарно-эпидемиологические требования к организации питания населения</t>
  </si>
  <si>
    <t>Сборник рецептур на продукцию для обучающихся во всех образовательных учреждениях "Дели плюс" под ред. Могильного М.П.,Тутельяна В.А. 2015 г.</t>
  </si>
  <si>
    <t>Сборник рецептур блюд и кулинарных изделий для предприятий общественного питания при общеобразовательных школах под ред.В.Т.Лапшиной 2004г.</t>
  </si>
  <si>
    <t xml:space="preserve">Оладьи  </t>
  </si>
  <si>
    <t>Соус фруктовый(повидло)</t>
  </si>
  <si>
    <t>Фрукт</t>
  </si>
  <si>
    <t>Чай с лимоном</t>
  </si>
  <si>
    <t>Огурец соленый</t>
  </si>
  <si>
    <t>Щи по-уральски с крупой</t>
  </si>
  <si>
    <t>Хлеб пшеничный</t>
  </si>
  <si>
    <t>Хлеб ржаной</t>
  </si>
  <si>
    <t>Чай</t>
  </si>
  <si>
    <t>Печенье</t>
  </si>
  <si>
    <t>Бутерброд с мясом копчено-запеченым</t>
  </si>
  <si>
    <t>Салат из квашеной капусты</t>
  </si>
  <si>
    <t>Картофельное пюре</t>
  </si>
  <si>
    <t>Напиток из шиповника</t>
  </si>
  <si>
    <t>Салат "Степной"</t>
  </si>
  <si>
    <t>Суп гороховый</t>
  </si>
  <si>
    <t>Соус "Альфредо"</t>
  </si>
  <si>
    <t>Компот из сухофруктов</t>
  </si>
  <si>
    <t>Салат из белокочанной капусты с морковью и маслом растительным</t>
  </si>
  <si>
    <t>Суп картофельный с рыбой</t>
  </si>
  <si>
    <t>Азу "Рататуй"</t>
  </si>
  <si>
    <t>Чай с пониженым содержанием сахара</t>
  </si>
  <si>
    <t>Чай с пониженным содержанием сахара</t>
  </si>
  <si>
    <t>Суп из овощей со сметаной</t>
  </si>
  <si>
    <t>Паста болоньезе</t>
  </si>
  <si>
    <t xml:space="preserve">Блинчики </t>
  </si>
  <si>
    <t>Молоко сгущеное</t>
  </si>
  <si>
    <t xml:space="preserve">Чай </t>
  </si>
  <si>
    <t>Бутерброд с сыром</t>
  </si>
  <si>
    <t xml:space="preserve">Пряник </t>
  </si>
  <si>
    <t>Салат из отварной свеклы с сыром и растительным маслом</t>
  </si>
  <si>
    <t>Макароны с сыром</t>
  </si>
  <si>
    <t xml:space="preserve">Хлеб пшеничный </t>
  </si>
  <si>
    <t>Суп фасолевый</t>
  </si>
  <si>
    <t>Плов с мясом</t>
  </si>
  <si>
    <t>Картофель отварной</t>
  </si>
  <si>
    <t>Наггетсы с соусом</t>
  </si>
  <si>
    <t>Котлета "Морячок" с соусом</t>
  </si>
  <si>
    <t>Котлета"Умка" с соусом</t>
  </si>
  <si>
    <t>Голубцы по-ярославски с мясом и соусом</t>
  </si>
  <si>
    <t>Биточки "Волжские" с соусом</t>
  </si>
  <si>
    <t>Котлета"Фунтик" с соусом</t>
  </si>
  <si>
    <t>Рис отварной</t>
  </si>
  <si>
    <t>Перлотто</t>
  </si>
  <si>
    <t>Котлета Рыжик с соусос</t>
  </si>
  <si>
    <t>Чай с молоком сгущеным</t>
  </si>
  <si>
    <t>фмрм</t>
  </si>
  <si>
    <t>фирм</t>
  </si>
  <si>
    <t>Каша жидкая молочная пшенная</t>
  </si>
  <si>
    <t>Суп-лапша на курином бульоне с курицей</t>
  </si>
  <si>
    <t>22/2</t>
  </si>
  <si>
    <t>33</t>
  </si>
  <si>
    <t>91</t>
  </si>
  <si>
    <t>261</t>
  </si>
  <si>
    <t>Зраза Любимая</t>
  </si>
  <si>
    <t>16/2</t>
  </si>
  <si>
    <t>330/1</t>
  </si>
  <si>
    <t>241</t>
  </si>
  <si>
    <t>ТТк</t>
  </si>
  <si>
    <t>Тефтели Мит-бол</t>
  </si>
  <si>
    <t>Салат из свеклы отварной</t>
  </si>
  <si>
    <t>Суп- лапша на курином бульоне с курицей</t>
  </si>
  <si>
    <t>Каша жидкая молочная из риса и пшена</t>
  </si>
  <si>
    <t>Рассольник ленинградский</t>
  </si>
  <si>
    <t>Салат из моркови и яблок</t>
  </si>
  <si>
    <t>Борщ с капустой и картофелем</t>
  </si>
  <si>
    <t>Компот из свежих плодов</t>
  </si>
  <si>
    <t xml:space="preserve">Салат из белокочанной капусты </t>
  </si>
  <si>
    <t>Каша жидкая  геркулесовая</t>
  </si>
  <si>
    <t xml:space="preserve"> фирм</t>
  </si>
  <si>
    <t>Какао с молоком сгущеным</t>
  </si>
  <si>
    <t>Салат из свеклы с сыром</t>
  </si>
  <si>
    <t>Суп крестьянский с крупой со сметаной</t>
  </si>
  <si>
    <t>Котлета Рыжик с соусом</t>
  </si>
  <si>
    <t xml:space="preserve">Итого за Завтрак   </t>
  </si>
  <si>
    <t xml:space="preserve">Итого за Обед  </t>
  </si>
  <si>
    <t>Итого за Завтрак</t>
  </si>
  <si>
    <r>
      <t>Итого за Обед</t>
    </r>
    <r>
      <rPr>
        <b/>
        <sz val="8"/>
        <color indexed="10"/>
        <rFont val="Arial"/>
        <family val="2"/>
      </rPr>
      <t xml:space="preserve"> </t>
    </r>
  </si>
  <si>
    <t xml:space="preserve">Итого за Завтрак </t>
  </si>
  <si>
    <t xml:space="preserve">Итого за Обед </t>
  </si>
  <si>
    <r>
      <t>Итого за Обед</t>
    </r>
    <r>
      <rPr>
        <b/>
        <sz val="8"/>
        <color indexed="10"/>
        <rFont val="Arial"/>
        <family val="2"/>
      </rPr>
      <t xml:space="preserve">  </t>
    </r>
  </si>
  <si>
    <r>
      <t xml:space="preserve">Итого за Завтрак  </t>
    </r>
    <r>
      <rPr>
        <b/>
        <sz val="8"/>
        <color indexed="10"/>
        <rFont val="Arial"/>
        <family val="2"/>
      </rPr>
      <t xml:space="preserve"> </t>
    </r>
  </si>
  <si>
    <t xml:space="preserve">Итого за Завтрак    </t>
  </si>
  <si>
    <t xml:space="preserve">Итого за Обед   </t>
  </si>
  <si>
    <t xml:space="preserve">Итого за Обед    </t>
  </si>
  <si>
    <t xml:space="preserve">"Согласовано"                                                                Директор МОУ СШ_________                                 __________________________(__________)          "_________"__________________20______г.     </t>
  </si>
  <si>
    <t xml:space="preserve">"Утверждаю"                                                                                                                      Гинеральный директор                                                                                                   ООО"МОБИЛСВЯЗЬ"                                                                                                    Беленко В.С.                                                                                                                 ___________________________                                                                                             "______"________________20_____ г.                    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</si>
</sst>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  <numFmt numFmtId="168" formatCode="[$-FC19]d\ mmmm\ yyyy\ &quot;г.&quot;"/>
    <numFmt numFmtId="169" formatCode="0.000"/>
    <numFmt numFmtId="170" formatCode="0.0000"/>
  </numFmts>
  <fonts count="41">
    <font>
      <sz val="8"/>
      <name val="Arial"/>
      <family val="2"/>
    </font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horizontal="right" vertical="center" wrapText="1"/>
    </xf>
    <xf numFmtId="166" fontId="2" fillId="0" borderId="13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right" vertical="center" wrapText="1"/>
    </xf>
    <xf numFmtId="167" fontId="2" fillId="0" borderId="10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40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right" vertical="top" wrapText="1" indent="1"/>
    </xf>
    <xf numFmtId="0" fontId="4" fillId="0" borderId="0" xfId="0" applyNumberFormat="1" applyFont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A251"/>
  <sheetViews>
    <sheetView tabSelected="1" view="pageLayout" zoomScale="80" zoomScalePageLayoutView="80" workbookViewId="0" topLeftCell="A218">
      <selection activeCell="Z237" sqref="Z237:Z239"/>
    </sheetView>
  </sheetViews>
  <sheetFormatPr defaultColWidth="10.66015625" defaultRowHeight="11.25"/>
  <cols>
    <col min="1" max="5" width="10.5" style="0" customWidth="1"/>
    <col min="6" max="6" width="1.3359375" style="0" customWidth="1"/>
    <col min="7" max="7" width="10.5" style="0" customWidth="1"/>
    <col min="8" max="8" width="5.66015625" style="0" customWidth="1"/>
    <col min="9" max="9" width="9.16015625" style="0" customWidth="1"/>
    <col min="10" max="10" width="7.66015625" style="0" customWidth="1"/>
    <col min="11" max="11" width="11.33203125" style="0" customWidth="1"/>
    <col min="12" max="12" width="10.5" style="0" customWidth="1"/>
    <col min="13" max="13" width="9.5" style="0" customWidth="1"/>
    <col min="14" max="15" width="6.66015625" style="0" customWidth="1"/>
    <col min="16" max="16" width="8.66015625" style="0" customWidth="1"/>
    <col min="17" max="17" width="8" style="0" customWidth="1"/>
    <col min="18" max="18" width="9.33203125" style="0" customWidth="1"/>
    <col min="19" max="19" width="6.66015625" style="0" customWidth="1"/>
    <col min="20" max="20" width="11" style="0" customWidth="1"/>
    <col min="21" max="21" width="9.16015625" style="0" customWidth="1"/>
    <col min="22" max="22" width="8.83203125" style="0" customWidth="1"/>
    <col min="23" max="25" width="6.66015625" style="0" customWidth="1"/>
    <col min="26" max="26" width="9.83203125" style="0" customWidth="1"/>
    <col min="27" max="27" width="10.5" style="0" customWidth="1"/>
  </cols>
  <sheetData>
    <row r="1" ht="11.25" customHeight="1"/>
    <row r="2" spans="25:27" ht="12.75" customHeight="1">
      <c r="Y2" s="46"/>
      <c r="Z2" s="46"/>
      <c r="AA2" s="46"/>
    </row>
    <row r="3" spans="1:27" ht="99.75" customHeight="1">
      <c r="A3" s="47" t="s">
        <v>149</v>
      </c>
      <c r="B3" s="48"/>
      <c r="C3" s="48"/>
      <c r="D3" s="48"/>
      <c r="E3" s="48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9" t="s">
        <v>150</v>
      </c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1:27" ht="48.75" customHeight="1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</row>
    <row r="5" spans="1:27" ht="15.7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27" ht="21" customHeight="1">
      <c r="A6" s="39" t="s">
        <v>2</v>
      </c>
      <c r="B6" s="39"/>
      <c r="C6" s="39"/>
      <c r="D6" s="39"/>
      <c r="E6" s="39"/>
      <c r="F6" s="12"/>
      <c r="G6" s="39" t="s">
        <v>3</v>
      </c>
      <c r="H6" s="39"/>
      <c r="I6" s="29" t="s">
        <v>4</v>
      </c>
      <c r="J6" s="29"/>
      <c r="K6" s="29"/>
      <c r="L6" s="39" t="s">
        <v>5</v>
      </c>
      <c r="M6" s="29" t="s">
        <v>6</v>
      </c>
      <c r="N6" s="29"/>
      <c r="O6" s="29"/>
      <c r="P6" s="29"/>
      <c r="Q6" s="29"/>
      <c r="R6" s="43" t="s">
        <v>7</v>
      </c>
      <c r="S6" s="43"/>
      <c r="T6" s="43"/>
      <c r="U6" s="43"/>
      <c r="V6" s="43"/>
      <c r="W6" s="43"/>
      <c r="X6" s="43"/>
      <c r="Y6" s="43"/>
      <c r="Z6" s="51" t="s">
        <v>8</v>
      </c>
      <c r="AA6" s="51" t="s">
        <v>9</v>
      </c>
    </row>
    <row r="7" spans="1:27" ht="21.75" customHeight="1">
      <c r="A7" s="40"/>
      <c r="B7" s="41"/>
      <c r="C7" s="41"/>
      <c r="D7" s="41"/>
      <c r="E7" s="41"/>
      <c r="F7" s="14"/>
      <c r="G7" s="40"/>
      <c r="H7" s="41"/>
      <c r="I7" s="9" t="s">
        <v>10</v>
      </c>
      <c r="J7" s="9" t="s">
        <v>11</v>
      </c>
      <c r="K7" s="9" t="s">
        <v>12</v>
      </c>
      <c r="L7" s="40"/>
      <c r="M7" s="9" t="s">
        <v>13</v>
      </c>
      <c r="N7" s="9" t="s">
        <v>14</v>
      </c>
      <c r="O7" s="9" t="s">
        <v>15</v>
      </c>
      <c r="P7" s="9" t="s">
        <v>16</v>
      </c>
      <c r="Q7" s="9" t="s">
        <v>17</v>
      </c>
      <c r="R7" s="9" t="s">
        <v>18</v>
      </c>
      <c r="S7" s="9" t="s">
        <v>19</v>
      </c>
      <c r="T7" s="13" t="s">
        <v>20</v>
      </c>
      <c r="U7" s="13" t="s">
        <v>21</v>
      </c>
      <c r="V7" s="13" t="s">
        <v>22</v>
      </c>
      <c r="W7" s="13" t="s">
        <v>23</v>
      </c>
      <c r="X7" s="13" t="s">
        <v>24</v>
      </c>
      <c r="Y7" s="13" t="s">
        <v>25</v>
      </c>
      <c r="Z7" s="52"/>
      <c r="AA7" s="52"/>
    </row>
    <row r="8" spans="1:27" ht="12.75" customHeight="1">
      <c r="A8" s="35" t="s">
        <v>26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</row>
    <row r="9" spans="1:27" ht="11.25" customHeight="1">
      <c r="A9" s="37" t="s">
        <v>64</v>
      </c>
      <c r="B9" s="37"/>
      <c r="C9" s="37"/>
      <c r="D9" s="37"/>
      <c r="E9" s="37"/>
      <c r="F9" s="37"/>
      <c r="G9" s="42">
        <v>140</v>
      </c>
      <c r="H9" s="42"/>
      <c r="I9" s="15">
        <v>10.89</v>
      </c>
      <c r="J9" s="16">
        <v>11</v>
      </c>
      <c r="K9" s="15">
        <v>58.04</v>
      </c>
      <c r="L9" s="16">
        <v>373</v>
      </c>
      <c r="M9" s="15">
        <v>0.07</v>
      </c>
      <c r="N9" s="15">
        <v>1.37</v>
      </c>
      <c r="O9" s="15">
        <v>53.12</v>
      </c>
      <c r="P9" s="15">
        <v>0.17</v>
      </c>
      <c r="Q9" s="15">
        <v>0.18</v>
      </c>
      <c r="R9" s="15">
        <v>134.13</v>
      </c>
      <c r="S9" s="15">
        <v>30.36</v>
      </c>
      <c r="T9" s="15">
        <v>144.24</v>
      </c>
      <c r="U9" s="15">
        <v>0.45</v>
      </c>
      <c r="V9" s="15">
        <v>186.37</v>
      </c>
      <c r="W9" s="15">
        <v>41.94</v>
      </c>
      <c r="X9" s="15">
        <v>0.02</v>
      </c>
      <c r="Y9" s="15">
        <v>0.01</v>
      </c>
      <c r="Z9" s="2" t="s">
        <v>30</v>
      </c>
      <c r="AA9" s="2" t="s">
        <v>110</v>
      </c>
    </row>
    <row r="10" spans="1:27" ht="11.25" customHeight="1">
      <c r="A10" s="37" t="s">
        <v>65</v>
      </c>
      <c r="B10" s="37"/>
      <c r="C10" s="37"/>
      <c r="D10" s="37"/>
      <c r="E10" s="37"/>
      <c r="F10" s="37"/>
      <c r="G10" s="42">
        <v>60</v>
      </c>
      <c r="H10" s="42"/>
      <c r="I10" s="15">
        <v>0.12</v>
      </c>
      <c r="J10" s="16">
        <v>0</v>
      </c>
      <c r="K10" s="15">
        <v>19.4</v>
      </c>
      <c r="L10" s="16">
        <v>73.93</v>
      </c>
      <c r="M10" s="15">
        <v>0.36</v>
      </c>
      <c r="N10" s="17">
        <v>22.9</v>
      </c>
      <c r="O10" s="17">
        <v>150.5</v>
      </c>
      <c r="P10" s="15">
        <v>1.85</v>
      </c>
      <c r="Q10" s="15">
        <v>0.52</v>
      </c>
      <c r="R10" s="15">
        <v>125.42</v>
      </c>
      <c r="S10" s="16">
        <v>31</v>
      </c>
      <c r="T10" s="17">
        <v>116.2</v>
      </c>
      <c r="U10" s="15">
        <v>0.98</v>
      </c>
      <c r="V10" s="15">
        <v>164.25</v>
      </c>
      <c r="W10" s="16">
        <v>9</v>
      </c>
      <c r="X10" s="18"/>
      <c r="Y10" s="18"/>
      <c r="Z10" s="2" t="s">
        <v>30</v>
      </c>
      <c r="AA10" s="2" t="s">
        <v>111</v>
      </c>
    </row>
    <row r="11" spans="1:27" ht="11.25" customHeight="1">
      <c r="A11" s="37" t="s">
        <v>66</v>
      </c>
      <c r="B11" s="37"/>
      <c r="C11" s="37"/>
      <c r="D11" s="37"/>
      <c r="E11" s="37"/>
      <c r="F11" s="37"/>
      <c r="G11" s="42">
        <v>150</v>
      </c>
      <c r="H11" s="42"/>
      <c r="I11" s="17">
        <v>0.6</v>
      </c>
      <c r="J11" s="16">
        <v>0.6</v>
      </c>
      <c r="K11" s="18">
        <v>17.4</v>
      </c>
      <c r="L11" s="16">
        <v>73.02</v>
      </c>
      <c r="M11" s="15">
        <v>0.01</v>
      </c>
      <c r="N11" s="15">
        <v>0.14</v>
      </c>
      <c r="O11" s="17">
        <v>57.6</v>
      </c>
      <c r="P11" s="15">
        <v>0.19</v>
      </c>
      <c r="Q11" s="15">
        <v>0.06</v>
      </c>
      <c r="R11" s="16">
        <v>176</v>
      </c>
      <c r="S11" s="16">
        <v>7</v>
      </c>
      <c r="T11" s="16">
        <v>100</v>
      </c>
      <c r="U11" s="17">
        <v>0.2</v>
      </c>
      <c r="V11" s="17">
        <v>17.6</v>
      </c>
      <c r="W11" s="18"/>
      <c r="X11" s="18"/>
      <c r="Y11" s="17">
        <v>2.9</v>
      </c>
      <c r="Z11" s="2">
        <v>231</v>
      </c>
      <c r="AA11" s="2">
        <v>2022</v>
      </c>
    </row>
    <row r="12" spans="1:27" ht="11.25" customHeight="1">
      <c r="A12" s="37" t="s">
        <v>67</v>
      </c>
      <c r="B12" s="37"/>
      <c r="C12" s="37"/>
      <c r="D12" s="37"/>
      <c r="E12" s="37"/>
      <c r="F12" s="37"/>
      <c r="G12" s="42">
        <v>200</v>
      </c>
      <c r="H12" s="42"/>
      <c r="I12" s="15">
        <v>0.02</v>
      </c>
      <c r="J12" s="16">
        <v>0.01</v>
      </c>
      <c r="K12" s="15">
        <v>9.82</v>
      </c>
      <c r="L12" s="16">
        <v>37.51</v>
      </c>
      <c r="M12" s="15">
        <v>0.07</v>
      </c>
      <c r="N12" s="18"/>
      <c r="O12" s="18"/>
      <c r="P12" s="18"/>
      <c r="Q12" s="15">
        <v>0.02</v>
      </c>
      <c r="R12" s="15">
        <v>9.02</v>
      </c>
      <c r="S12" s="15">
        <v>13.53</v>
      </c>
      <c r="T12" s="15">
        <v>34.85</v>
      </c>
      <c r="U12" s="15">
        <v>0.82</v>
      </c>
      <c r="V12" s="15">
        <v>53.71</v>
      </c>
      <c r="W12" s="15">
        <v>1.48</v>
      </c>
      <c r="X12" s="18"/>
      <c r="Y12" s="18"/>
      <c r="Z12" s="2">
        <v>262</v>
      </c>
      <c r="AA12" s="2">
        <v>2022</v>
      </c>
    </row>
    <row r="13" spans="1:27" ht="11.25" customHeight="1">
      <c r="A13" s="29" t="s">
        <v>138</v>
      </c>
      <c r="B13" s="30"/>
      <c r="C13" s="30"/>
      <c r="D13" s="30"/>
      <c r="E13" s="30"/>
      <c r="F13" s="31"/>
      <c r="G13" s="42">
        <f>G9+G10+G11+G12</f>
        <v>550</v>
      </c>
      <c r="H13" s="42"/>
      <c r="I13" s="15">
        <f>I9+I10+I11+I12</f>
        <v>11.629999999999999</v>
      </c>
      <c r="J13" s="16">
        <v>11.4</v>
      </c>
      <c r="K13" s="15">
        <v>98.86</v>
      </c>
      <c r="L13" s="16">
        <f>L9+L10+L11+L12</f>
        <v>557.46</v>
      </c>
      <c r="M13" s="15">
        <v>0.55</v>
      </c>
      <c r="N13" s="15">
        <v>37.41</v>
      </c>
      <c r="O13" s="15">
        <v>261.22</v>
      </c>
      <c r="P13" s="15">
        <v>2.21</v>
      </c>
      <c r="Q13" s="15">
        <v>0.81</v>
      </c>
      <c r="R13" s="15">
        <v>465.37</v>
      </c>
      <c r="S13" s="15">
        <v>93.59</v>
      </c>
      <c r="T13" s="15">
        <v>409.59</v>
      </c>
      <c r="U13" s="15">
        <v>5.31</v>
      </c>
      <c r="V13" s="15">
        <v>783.33</v>
      </c>
      <c r="W13" s="15">
        <v>55.02</v>
      </c>
      <c r="X13" s="15">
        <v>0.03</v>
      </c>
      <c r="Y13" s="15">
        <v>2.91</v>
      </c>
      <c r="Z13" s="19"/>
      <c r="AA13" s="19"/>
    </row>
    <row r="14" spans="1:27" ht="12.75" customHeight="1">
      <c r="A14" s="35" t="s">
        <v>29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7" ht="12.75" customHeight="1">
      <c r="A15" s="53" t="s">
        <v>68</v>
      </c>
      <c r="B15" s="53"/>
      <c r="C15" s="53"/>
      <c r="D15" s="53"/>
      <c r="E15" s="53"/>
      <c r="F15" s="53"/>
      <c r="G15" s="42">
        <v>30</v>
      </c>
      <c r="H15" s="42"/>
      <c r="I15" s="15">
        <v>0.24</v>
      </c>
      <c r="J15" s="16">
        <v>0.03</v>
      </c>
      <c r="K15" s="15">
        <v>0.74</v>
      </c>
      <c r="L15" s="16">
        <v>4.201</v>
      </c>
      <c r="M15" s="15">
        <v>0.09</v>
      </c>
      <c r="N15" s="15">
        <v>1.36</v>
      </c>
      <c r="O15" s="15">
        <v>0.29</v>
      </c>
      <c r="P15" s="18"/>
      <c r="Q15" s="15">
        <v>0.37</v>
      </c>
      <c r="R15" s="15">
        <v>20.99</v>
      </c>
      <c r="S15" s="15">
        <v>11.74</v>
      </c>
      <c r="T15" s="17">
        <v>52.6</v>
      </c>
      <c r="U15" s="15">
        <v>1.01</v>
      </c>
      <c r="V15" s="15">
        <v>93.37</v>
      </c>
      <c r="W15" s="15">
        <v>71.95</v>
      </c>
      <c r="X15" s="15">
        <v>0.03</v>
      </c>
      <c r="Y15" s="15">
        <v>0.07</v>
      </c>
      <c r="Z15" s="2" t="s">
        <v>30</v>
      </c>
      <c r="AA15" s="2" t="s">
        <v>111</v>
      </c>
    </row>
    <row r="16" spans="1:27" ht="11.25" customHeight="1">
      <c r="A16" s="53" t="s">
        <v>69</v>
      </c>
      <c r="B16" s="53"/>
      <c r="C16" s="53"/>
      <c r="D16" s="53"/>
      <c r="E16" s="53"/>
      <c r="F16" s="53"/>
      <c r="G16" s="42">
        <v>200</v>
      </c>
      <c r="H16" s="42"/>
      <c r="I16" s="15">
        <v>2.12</v>
      </c>
      <c r="J16" s="16">
        <v>4.32</v>
      </c>
      <c r="K16" s="15">
        <v>7.08</v>
      </c>
      <c r="L16" s="16">
        <v>73.42</v>
      </c>
      <c r="M16" s="15">
        <v>0.07</v>
      </c>
      <c r="N16" s="15">
        <v>1.02</v>
      </c>
      <c r="O16" s="17">
        <v>0.8</v>
      </c>
      <c r="P16" s="15">
        <v>0.28</v>
      </c>
      <c r="Q16" s="15">
        <v>0.11</v>
      </c>
      <c r="R16" s="15">
        <v>14.24</v>
      </c>
      <c r="S16" s="15">
        <v>18.73</v>
      </c>
      <c r="T16" s="15">
        <v>129.95</v>
      </c>
      <c r="U16" s="15">
        <v>1.45</v>
      </c>
      <c r="V16" s="15">
        <v>200.87</v>
      </c>
      <c r="W16" s="15">
        <v>21.67</v>
      </c>
      <c r="X16" s="15">
        <v>0.03</v>
      </c>
      <c r="Y16" s="15">
        <v>10.23</v>
      </c>
      <c r="Z16" s="2">
        <v>70</v>
      </c>
      <c r="AA16" s="2">
        <v>2022</v>
      </c>
    </row>
    <row r="17" spans="1:27" ht="11.25" customHeight="1">
      <c r="A17" s="53" t="s">
        <v>108</v>
      </c>
      <c r="B17" s="53"/>
      <c r="C17" s="53"/>
      <c r="D17" s="53"/>
      <c r="E17" s="53"/>
      <c r="F17" s="53"/>
      <c r="G17" s="42">
        <v>120</v>
      </c>
      <c r="H17" s="42"/>
      <c r="I17" s="15">
        <v>9.63</v>
      </c>
      <c r="J17" s="16">
        <v>17.63</v>
      </c>
      <c r="K17" s="17">
        <v>14.41</v>
      </c>
      <c r="L17" s="16">
        <v>252.78</v>
      </c>
      <c r="M17" s="15">
        <v>0.05</v>
      </c>
      <c r="N17" s="15">
        <v>0.48</v>
      </c>
      <c r="O17" s="15">
        <v>40.24</v>
      </c>
      <c r="P17" s="15">
        <v>0.15</v>
      </c>
      <c r="Q17" s="15">
        <v>0.04</v>
      </c>
      <c r="R17" s="15">
        <v>21.57</v>
      </c>
      <c r="S17" s="15">
        <v>27.95</v>
      </c>
      <c r="T17" s="15">
        <v>83.03</v>
      </c>
      <c r="U17" s="15">
        <v>0.72</v>
      </c>
      <c r="V17" s="15">
        <v>83.01</v>
      </c>
      <c r="W17" s="17">
        <v>84.6</v>
      </c>
      <c r="X17" s="15">
        <v>0.01</v>
      </c>
      <c r="Y17" s="18"/>
      <c r="Z17" s="3" t="s">
        <v>30</v>
      </c>
      <c r="AA17" s="3" t="s">
        <v>111</v>
      </c>
    </row>
    <row r="18" spans="1:27" ht="11.25" customHeight="1">
      <c r="A18" s="53" t="s">
        <v>106</v>
      </c>
      <c r="B18" s="53"/>
      <c r="C18" s="53"/>
      <c r="D18" s="53"/>
      <c r="E18" s="53"/>
      <c r="F18" s="53"/>
      <c r="G18" s="42">
        <v>150</v>
      </c>
      <c r="H18" s="42"/>
      <c r="I18" s="15">
        <v>3.64</v>
      </c>
      <c r="J18" s="18">
        <v>4.07</v>
      </c>
      <c r="K18" s="15">
        <v>38.28</v>
      </c>
      <c r="L18" s="16">
        <v>204.9</v>
      </c>
      <c r="M18" s="15">
        <v>0.07</v>
      </c>
      <c r="N18" s="18"/>
      <c r="O18" s="18"/>
      <c r="P18" s="18"/>
      <c r="Q18" s="15">
        <v>0.03</v>
      </c>
      <c r="R18" s="15">
        <v>6.66</v>
      </c>
      <c r="S18" s="15">
        <v>7.03</v>
      </c>
      <c r="T18" s="15">
        <v>32.19</v>
      </c>
      <c r="U18" s="15">
        <v>1.48</v>
      </c>
      <c r="V18" s="15">
        <v>50.32</v>
      </c>
      <c r="W18" s="15">
        <v>2.07</v>
      </c>
      <c r="X18" s="18"/>
      <c r="Y18" s="20"/>
      <c r="Z18" s="7">
        <v>203</v>
      </c>
      <c r="AA18" s="7">
        <v>2022</v>
      </c>
    </row>
    <row r="19" spans="1:27" ht="11.25" customHeight="1">
      <c r="A19" s="53" t="s">
        <v>70</v>
      </c>
      <c r="B19" s="53"/>
      <c r="C19" s="53"/>
      <c r="D19" s="53"/>
      <c r="E19" s="53"/>
      <c r="F19" s="53"/>
      <c r="G19" s="42">
        <v>20</v>
      </c>
      <c r="H19" s="42"/>
      <c r="I19" s="17">
        <v>1.32</v>
      </c>
      <c r="J19" s="16">
        <v>0.13</v>
      </c>
      <c r="K19" s="17">
        <v>9.38</v>
      </c>
      <c r="L19" s="16">
        <v>44.78</v>
      </c>
      <c r="M19" s="18"/>
      <c r="N19" s="18"/>
      <c r="O19" s="15">
        <v>0.01</v>
      </c>
      <c r="P19" s="18"/>
      <c r="Q19" s="18"/>
      <c r="R19" s="15">
        <v>0.02</v>
      </c>
      <c r="S19" s="15">
        <v>0.02</v>
      </c>
      <c r="T19" s="15">
        <v>0.11</v>
      </c>
      <c r="U19" s="18"/>
      <c r="V19" s="15">
        <v>0.16</v>
      </c>
      <c r="W19" s="18"/>
      <c r="X19" s="18"/>
      <c r="Y19" s="20"/>
      <c r="Z19" s="7"/>
      <c r="AA19" s="7"/>
    </row>
    <row r="20" spans="1:27" ht="11.25" customHeight="1">
      <c r="A20" s="54" t="s">
        <v>71</v>
      </c>
      <c r="B20" s="55"/>
      <c r="C20" s="55"/>
      <c r="D20" s="55"/>
      <c r="E20" s="55"/>
      <c r="F20" s="21"/>
      <c r="G20" s="44">
        <v>65</v>
      </c>
      <c r="H20" s="45"/>
      <c r="I20" s="17">
        <v>4.29</v>
      </c>
      <c r="J20" s="16">
        <v>0.78</v>
      </c>
      <c r="K20" s="17">
        <v>27.11</v>
      </c>
      <c r="L20" s="16">
        <v>125.7</v>
      </c>
      <c r="M20" s="18"/>
      <c r="N20" s="18"/>
      <c r="O20" s="15"/>
      <c r="P20" s="18"/>
      <c r="Q20" s="18"/>
      <c r="R20" s="15"/>
      <c r="S20" s="15"/>
      <c r="T20" s="15"/>
      <c r="U20" s="18"/>
      <c r="V20" s="15"/>
      <c r="W20" s="18"/>
      <c r="X20" s="18"/>
      <c r="Y20" s="20"/>
      <c r="Z20" s="4"/>
      <c r="AA20" s="4"/>
    </row>
    <row r="21" spans="1:27" ht="11.25" customHeight="1">
      <c r="A21" s="54" t="s">
        <v>86</v>
      </c>
      <c r="B21" s="55"/>
      <c r="C21" s="55"/>
      <c r="D21" s="55"/>
      <c r="E21" s="55"/>
      <c r="F21" s="21"/>
      <c r="G21" s="44">
        <v>200</v>
      </c>
      <c r="H21" s="45"/>
      <c r="I21" s="17">
        <v>0.02</v>
      </c>
      <c r="J21" s="16">
        <v>0</v>
      </c>
      <c r="K21" s="17">
        <v>9.79</v>
      </c>
      <c r="L21" s="16">
        <v>19.22</v>
      </c>
      <c r="M21" s="18"/>
      <c r="N21" s="18"/>
      <c r="O21" s="15"/>
      <c r="P21" s="18"/>
      <c r="Q21" s="18"/>
      <c r="R21" s="15"/>
      <c r="S21" s="15"/>
      <c r="T21" s="15"/>
      <c r="U21" s="18"/>
      <c r="V21" s="15"/>
      <c r="W21" s="18"/>
      <c r="X21" s="18"/>
      <c r="Y21" s="20"/>
      <c r="Z21" s="4" t="s">
        <v>30</v>
      </c>
      <c r="AA21" s="4" t="s">
        <v>111</v>
      </c>
    </row>
    <row r="22" spans="1:27" ht="11.25" customHeight="1">
      <c r="A22" s="29" t="s">
        <v>139</v>
      </c>
      <c r="B22" s="30"/>
      <c r="C22" s="30"/>
      <c r="D22" s="30"/>
      <c r="E22" s="30"/>
      <c r="F22" s="22"/>
      <c r="G22" s="42">
        <f>SUM(G15:H21)</f>
        <v>785</v>
      </c>
      <c r="H22" s="42"/>
      <c r="I22" s="15">
        <v>17.24</v>
      </c>
      <c r="J22" s="16">
        <v>19.3</v>
      </c>
      <c r="K22" s="15">
        <f>SUM(K15:K21)</f>
        <v>106.78999999999999</v>
      </c>
      <c r="L22" s="16">
        <f>SUM(L15:L21)</f>
        <v>725.0010000000001</v>
      </c>
      <c r="M22" s="15">
        <v>0.28</v>
      </c>
      <c r="N22" s="15">
        <v>2.96</v>
      </c>
      <c r="O22" s="15">
        <v>41.34</v>
      </c>
      <c r="P22" s="15">
        <v>0.43</v>
      </c>
      <c r="Q22" s="15">
        <v>0.56</v>
      </c>
      <c r="R22" s="15">
        <v>68.73</v>
      </c>
      <c r="S22" s="15">
        <v>69.87</v>
      </c>
      <c r="T22" s="15">
        <v>306.12</v>
      </c>
      <c r="U22" s="15">
        <v>5.48</v>
      </c>
      <c r="V22" s="15">
        <v>452.98</v>
      </c>
      <c r="W22" s="15">
        <v>180.29</v>
      </c>
      <c r="X22" s="15">
        <v>0.07</v>
      </c>
      <c r="Y22" s="23">
        <v>10.3</v>
      </c>
      <c r="Z22" s="19"/>
      <c r="AA22" s="19"/>
    </row>
    <row r="23" spans="1:27" ht="11.25" customHeight="1">
      <c r="A23" s="35" t="s">
        <v>33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  <c r="AA23" s="36"/>
    </row>
    <row r="24" spans="1:27" ht="12.75" customHeight="1">
      <c r="A24" s="32" t="s">
        <v>34</v>
      </c>
      <c r="B24" s="33"/>
      <c r="C24" s="33"/>
      <c r="D24" s="33"/>
      <c r="E24" s="33"/>
      <c r="F24" s="34"/>
      <c r="G24" s="42">
        <v>200</v>
      </c>
      <c r="H24" s="42"/>
      <c r="I24" s="18"/>
      <c r="J24" s="18"/>
      <c r="K24" s="17">
        <v>20.2</v>
      </c>
      <c r="L24" s="16">
        <v>88</v>
      </c>
      <c r="M24" s="15">
        <v>0.02</v>
      </c>
      <c r="N24" s="18"/>
      <c r="O24" s="18"/>
      <c r="P24" s="18"/>
      <c r="Q24" s="15">
        <v>0.02</v>
      </c>
      <c r="R24" s="16">
        <v>14</v>
      </c>
      <c r="S24" s="16">
        <v>8</v>
      </c>
      <c r="T24" s="16">
        <v>14</v>
      </c>
      <c r="U24" s="17">
        <v>2.8</v>
      </c>
      <c r="V24" s="16">
        <v>240</v>
      </c>
      <c r="W24" s="16">
        <v>2</v>
      </c>
      <c r="X24" s="18"/>
      <c r="Y24" s="18"/>
      <c r="Z24" s="2"/>
      <c r="AA24" s="2"/>
    </row>
    <row r="25" spans="1:27" ht="12.75" customHeight="1">
      <c r="A25" s="37" t="s">
        <v>28</v>
      </c>
      <c r="B25" s="37"/>
      <c r="C25" s="37"/>
      <c r="D25" s="37"/>
      <c r="E25" s="37"/>
      <c r="F25" s="37"/>
      <c r="G25" s="42">
        <v>130</v>
      </c>
      <c r="H25" s="42"/>
      <c r="I25" s="15">
        <v>0.52</v>
      </c>
      <c r="J25" s="16">
        <v>1</v>
      </c>
      <c r="K25" s="15">
        <v>12.74</v>
      </c>
      <c r="L25" s="16">
        <v>61</v>
      </c>
      <c r="M25" s="15">
        <v>0.04</v>
      </c>
      <c r="N25" s="16">
        <v>13</v>
      </c>
      <c r="O25" s="18"/>
      <c r="P25" s="18"/>
      <c r="Q25" s="15">
        <v>0.03</v>
      </c>
      <c r="R25" s="17">
        <v>20.8</v>
      </c>
      <c r="S25" s="17">
        <v>11.7</v>
      </c>
      <c r="T25" s="17">
        <v>14.3</v>
      </c>
      <c r="U25" s="15">
        <v>2.86</v>
      </c>
      <c r="V25" s="17">
        <v>361.4</v>
      </c>
      <c r="W25" s="17">
        <v>2.6</v>
      </c>
      <c r="X25" s="15">
        <v>0.01</v>
      </c>
      <c r="Y25" s="18"/>
      <c r="Z25" s="2">
        <v>231</v>
      </c>
      <c r="AA25" s="2">
        <v>2022</v>
      </c>
    </row>
    <row r="26" spans="1:27" ht="11.25" customHeight="1">
      <c r="A26" s="37" t="s">
        <v>35</v>
      </c>
      <c r="B26" s="37"/>
      <c r="C26" s="37"/>
      <c r="D26" s="37"/>
      <c r="E26" s="37"/>
      <c r="F26" s="37"/>
      <c r="G26" s="42">
        <v>100</v>
      </c>
      <c r="H26" s="42"/>
      <c r="I26" s="15">
        <v>14.49</v>
      </c>
      <c r="J26" s="16">
        <v>14</v>
      </c>
      <c r="K26" s="15">
        <v>37.52</v>
      </c>
      <c r="L26" s="16">
        <v>339</v>
      </c>
      <c r="M26" s="17">
        <v>0.1</v>
      </c>
      <c r="N26" s="17">
        <v>0.2</v>
      </c>
      <c r="O26" s="15">
        <v>114.84</v>
      </c>
      <c r="P26" s="15">
        <v>0.56</v>
      </c>
      <c r="Q26" s="15">
        <v>0.16</v>
      </c>
      <c r="R26" s="15">
        <v>272.34</v>
      </c>
      <c r="S26" s="15">
        <v>19.47</v>
      </c>
      <c r="T26" s="15">
        <v>210.57</v>
      </c>
      <c r="U26" s="15">
        <v>1.11</v>
      </c>
      <c r="V26" s="15">
        <v>101.91</v>
      </c>
      <c r="W26" s="15">
        <v>30.75</v>
      </c>
      <c r="X26" s="15">
        <v>0.01</v>
      </c>
      <c r="Y26" s="15">
        <v>4.19</v>
      </c>
      <c r="Z26" s="2" t="s">
        <v>36</v>
      </c>
      <c r="AA26" s="2" t="s">
        <v>31</v>
      </c>
    </row>
    <row r="27" spans="1:27" ht="11.25" customHeight="1">
      <c r="A27" s="56" t="s">
        <v>37</v>
      </c>
      <c r="B27" s="56"/>
      <c r="C27" s="56"/>
      <c r="D27" s="56"/>
      <c r="E27" s="56"/>
      <c r="F27" s="22"/>
      <c r="G27" s="42">
        <v>430</v>
      </c>
      <c r="H27" s="42"/>
      <c r="I27" s="15">
        <v>15.01</v>
      </c>
      <c r="J27" s="16">
        <v>15</v>
      </c>
      <c r="K27" s="15">
        <v>70.46</v>
      </c>
      <c r="L27" s="16">
        <v>488</v>
      </c>
      <c r="M27" s="15">
        <v>0.16</v>
      </c>
      <c r="N27" s="17">
        <v>13.2</v>
      </c>
      <c r="O27" s="15">
        <v>114.84</v>
      </c>
      <c r="P27" s="15">
        <v>0.56</v>
      </c>
      <c r="Q27" s="15">
        <v>0.21</v>
      </c>
      <c r="R27" s="15">
        <v>307.14</v>
      </c>
      <c r="S27" s="15">
        <v>39.17</v>
      </c>
      <c r="T27" s="15">
        <v>238.87</v>
      </c>
      <c r="U27" s="15">
        <v>6.77</v>
      </c>
      <c r="V27" s="15">
        <v>703.31</v>
      </c>
      <c r="W27" s="15">
        <v>35.35</v>
      </c>
      <c r="X27" s="15">
        <v>0.02</v>
      </c>
      <c r="Y27" s="15">
        <v>4.19</v>
      </c>
      <c r="Z27" s="19"/>
      <c r="AA27" s="19"/>
    </row>
    <row r="28" spans="1:27" ht="11.25" customHeight="1">
      <c r="A28" s="56" t="s">
        <v>38</v>
      </c>
      <c r="B28" s="56"/>
      <c r="C28" s="56"/>
      <c r="D28" s="56"/>
      <c r="E28" s="56"/>
      <c r="F28" s="22"/>
      <c r="G28" s="42">
        <f>G13+G22+G27</f>
        <v>1765</v>
      </c>
      <c r="H28" s="42"/>
      <c r="I28" s="15">
        <f>I22+I27+I13</f>
        <v>43.879999999999995</v>
      </c>
      <c r="J28" s="16">
        <f>J27+J22+J13</f>
        <v>45.699999999999996</v>
      </c>
      <c r="K28" s="15">
        <f>K27+K22+K13</f>
        <v>276.11</v>
      </c>
      <c r="L28" s="24">
        <f>L27+L22+L13</f>
        <v>1770.4610000000002</v>
      </c>
      <c r="M28" s="15">
        <v>0.99</v>
      </c>
      <c r="N28" s="15">
        <v>53.57</v>
      </c>
      <c r="O28" s="17">
        <v>417.4</v>
      </c>
      <c r="P28" s="17">
        <v>3.2</v>
      </c>
      <c r="Q28" s="15">
        <v>1.58</v>
      </c>
      <c r="R28" s="15">
        <v>841.24</v>
      </c>
      <c r="S28" s="15">
        <v>202.63</v>
      </c>
      <c r="T28" s="15">
        <v>954.58</v>
      </c>
      <c r="U28" s="15">
        <v>17.56</v>
      </c>
      <c r="V28" s="25">
        <v>1939.62</v>
      </c>
      <c r="W28" s="15">
        <v>270.66</v>
      </c>
      <c r="X28" s="15">
        <v>0.12</v>
      </c>
      <c r="Y28" s="17">
        <v>17.4</v>
      </c>
      <c r="Z28" s="19"/>
      <c r="AA28" s="19"/>
    </row>
    <row r="29" spans="1:27" ht="12.75" customHeight="1">
      <c r="A29" s="38" t="s">
        <v>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27" ht="21.75" customHeight="1">
      <c r="A30" s="39" t="s">
        <v>2</v>
      </c>
      <c r="B30" s="39"/>
      <c r="C30" s="39"/>
      <c r="D30" s="39"/>
      <c r="E30" s="39"/>
      <c r="F30" s="12"/>
      <c r="G30" s="39" t="s">
        <v>3</v>
      </c>
      <c r="H30" s="39"/>
      <c r="I30" s="29" t="s">
        <v>4</v>
      </c>
      <c r="J30" s="29"/>
      <c r="K30" s="29"/>
      <c r="L30" s="39" t="s">
        <v>5</v>
      </c>
      <c r="M30" s="29" t="s">
        <v>6</v>
      </c>
      <c r="N30" s="29"/>
      <c r="O30" s="29"/>
      <c r="P30" s="29"/>
      <c r="Q30" s="29"/>
      <c r="R30" s="43" t="s">
        <v>7</v>
      </c>
      <c r="S30" s="43"/>
      <c r="T30" s="43"/>
      <c r="U30" s="43"/>
      <c r="V30" s="43"/>
      <c r="W30" s="43"/>
      <c r="X30" s="43"/>
      <c r="Y30" s="43"/>
      <c r="Z30" s="51" t="s">
        <v>8</v>
      </c>
      <c r="AA30" s="51" t="s">
        <v>9</v>
      </c>
    </row>
    <row r="31" spans="1:27" ht="15.75" customHeight="1">
      <c r="A31" s="40"/>
      <c r="B31" s="41"/>
      <c r="C31" s="41"/>
      <c r="D31" s="41"/>
      <c r="E31" s="41"/>
      <c r="F31" s="14"/>
      <c r="G31" s="40"/>
      <c r="H31" s="41"/>
      <c r="I31" s="9" t="s">
        <v>10</v>
      </c>
      <c r="J31" s="9" t="s">
        <v>11</v>
      </c>
      <c r="K31" s="9" t="s">
        <v>12</v>
      </c>
      <c r="L31" s="40"/>
      <c r="M31" s="9" t="s">
        <v>13</v>
      </c>
      <c r="N31" s="9" t="s">
        <v>14</v>
      </c>
      <c r="O31" s="9" t="s">
        <v>15</v>
      </c>
      <c r="P31" s="9" t="s">
        <v>16</v>
      </c>
      <c r="Q31" s="9" t="s">
        <v>17</v>
      </c>
      <c r="R31" s="9" t="s">
        <v>18</v>
      </c>
      <c r="S31" s="9" t="s">
        <v>19</v>
      </c>
      <c r="T31" s="13" t="s">
        <v>20</v>
      </c>
      <c r="U31" s="13" t="s">
        <v>21</v>
      </c>
      <c r="V31" s="13" t="s">
        <v>22</v>
      </c>
      <c r="W31" s="13" t="s">
        <v>23</v>
      </c>
      <c r="X31" s="13" t="s">
        <v>24</v>
      </c>
      <c r="Y31" s="13" t="s">
        <v>25</v>
      </c>
      <c r="Z31" s="52"/>
      <c r="AA31" s="52"/>
    </row>
    <row r="32" spans="1:27" ht="21" customHeight="1">
      <c r="A32" s="35" t="s">
        <v>26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27" ht="21.75" customHeight="1">
      <c r="A33" s="37" t="s">
        <v>73</v>
      </c>
      <c r="B33" s="37"/>
      <c r="C33" s="37"/>
      <c r="D33" s="37"/>
      <c r="E33" s="37"/>
      <c r="F33" s="37"/>
      <c r="G33" s="42">
        <v>40</v>
      </c>
      <c r="H33" s="42"/>
      <c r="I33" s="15">
        <v>3</v>
      </c>
      <c r="J33" s="16">
        <v>3.92</v>
      </c>
      <c r="K33" s="17">
        <v>30.68</v>
      </c>
      <c r="L33" s="16">
        <v>168.9</v>
      </c>
      <c r="M33" s="17">
        <v>0.1</v>
      </c>
      <c r="N33" s="15">
        <v>2.21</v>
      </c>
      <c r="O33" s="15">
        <v>23.91</v>
      </c>
      <c r="P33" s="15">
        <v>0.03</v>
      </c>
      <c r="Q33" s="15">
        <v>0.13</v>
      </c>
      <c r="R33" s="15">
        <v>24.26</v>
      </c>
      <c r="S33" s="15">
        <v>20.16</v>
      </c>
      <c r="T33" s="15">
        <v>138.79</v>
      </c>
      <c r="U33" s="17">
        <v>1.4</v>
      </c>
      <c r="V33" s="15">
        <v>171.56</v>
      </c>
      <c r="W33" s="15">
        <v>23.14</v>
      </c>
      <c r="X33" s="15">
        <v>0.06</v>
      </c>
      <c r="Y33" s="15">
        <v>0.01</v>
      </c>
      <c r="Z33" s="2" t="s">
        <v>30</v>
      </c>
      <c r="AA33" s="2" t="s">
        <v>111</v>
      </c>
    </row>
    <row r="34" spans="1:27" ht="12.75" customHeight="1">
      <c r="A34" s="37" t="s">
        <v>74</v>
      </c>
      <c r="B34" s="37"/>
      <c r="C34" s="37"/>
      <c r="D34" s="37"/>
      <c r="E34" s="37"/>
      <c r="F34" s="37"/>
      <c r="G34" s="42">
        <v>35</v>
      </c>
      <c r="H34" s="42"/>
      <c r="I34" s="15">
        <v>3.34</v>
      </c>
      <c r="J34" s="16">
        <v>3.51</v>
      </c>
      <c r="K34" s="15">
        <v>9.38</v>
      </c>
      <c r="L34" s="16">
        <v>83.26</v>
      </c>
      <c r="M34" s="15">
        <v>0.16</v>
      </c>
      <c r="N34" s="15">
        <v>25.96</v>
      </c>
      <c r="O34" s="15">
        <v>25.91</v>
      </c>
      <c r="P34" s="15">
        <v>0.09</v>
      </c>
      <c r="Q34" s="15">
        <v>0.13</v>
      </c>
      <c r="R34" s="15">
        <v>48.21</v>
      </c>
      <c r="S34" s="15">
        <v>33.14</v>
      </c>
      <c r="T34" s="15">
        <v>98.23</v>
      </c>
      <c r="U34" s="15">
        <v>1.37</v>
      </c>
      <c r="V34" s="15">
        <v>757.29</v>
      </c>
      <c r="W34" s="15">
        <v>75.31</v>
      </c>
      <c r="X34" s="15">
        <v>0.04</v>
      </c>
      <c r="Y34" s="18"/>
      <c r="Z34" s="2">
        <v>4</v>
      </c>
      <c r="AA34" s="2">
        <v>2022</v>
      </c>
    </row>
    <row r="35" spans="1:27" ht="11.25" customHeight="1">
      <c r="A35" s="37" t="s">
        <v>112</v>
      </c>
      <c r="B35" s="37"/>
      <c r="C35" s="37"/>
      <c r="D35" s="37"/>
      <c r="E35" s="37"/>
      <c r="F35" s="37"/>
      <c r="G35" s="42">
        <v>230</v>
      </c>
      <c r="H35" s="42"/>
      <c r="I35" s="15">
        <v>7.52</v>
      </c>
      <c r="J35" s="18">
        <v>7.6</v>
      </c>
      <c r="K35" s="17">
        <v>37.44</v>
      </c>
      <c r="L35" s="16">
        <v>246.4</v>
      </c>
      <c r="M35" s="15">
        <v>0.01</v>
      </c>
      <c r="N35" s="18"/>
      <c r="O35" s="16">
        <v>4</v>
      </c>
      <c r="P35" s="18"/>
      <c r="Q35" s="15">
        <v>0.02</v>
      </c>
      <c r="R35" s="17">
        <v>9.2</v>
      </c>
      <c r="S35" s="17">
        <v>5.6</v>
      </c>
      <c r="T35" s="17">
        <v>16.8</v>
      </c>
      <c r="U35" s="15">
        <v>0.24</v>
      </c>
      <c r="V35" s="17">
        <v>56.4</v>
      </c>
      <c r="W35" s="18"/>
      <c r="X35" s="15">
        <v>0.01</v>
      </c>
      <c r="Y35" s="18"/>
      <c r="Z35" s="2">
        <v>128</v>
      </c>
      <c r="AA35" s="2">
        <v>2022</v>
      </c>
    </row>
    <row r="36" spans="1:27" ht="11.25" customHeight="1">
      <c r="A36" s="37" t="s">
        <v>109</v>
      </c>
      <c r="B36" s="37"/>
      <c r="C36" s="37"/>
      <c r="D36" s="37"/>
      <c r="E36" s="37"/>
      <c r="F36" s="37"/>
      <c r="G36" s="42">
        <v>200</v>
      </c>
      <c r="H36" s="42"/>
      <c r="I36" s="17">
        <v>1.64</v>
      </c>
      <c r="J36" s="18">
        <v>1.92</v>
      </c>
      <c r="K36" s="15">
        <v>12.52</v>
      </c>
      <c r="L36" s="16">
        <v>71.71</v>
      </c>
      <c r="M36" s="18"/>
      <c r="N36" s="17">
        <v>0.1</v>
      </c>
      <c r="O36" s="18"/>
      <c r="P36" s="18"/>
      <c r="Q36" s="15">
        <v>0.01</v>
      </c>
      <c r="R36" s="15">
        <v>5.25</v>
      </c>
      <c r="S36" s="17">
        <v>4.4</v>
      </c>
      <c r="T36" s="15">
        <v>8.24</v>
      </c>
      <c r="U36" s="15">
        <v>0.82</v>
      </c>
      <c r="V36" s="15">
        <v>25.25</v>
      </c>
      <c r="W36" s="18"/>
      <c r="X36" s="18"/>
      <c r="Y36" s="18"/>
      <c r="Z36" s="2" t="s">
        <v>30</v>
      </c>
      <c r="AA36" s="2" t="s">
        <v>111</v>
      </c>
    </row>
    <row r="37" spans="1:27" ht="11.25" customHeight="1">
      <c r="A37" s="29" t="s">
        <v>140</v>
      </c>
      <c r="B37" s="30"/>
      <c r="C37" s="30"/>
      <c r="D37" s="30"/>
      <c r="E37" s="30"/>
      <c r="F37" s="22"/>
      <c r="G37" s="42">
        <f>G33+G34+G35+G36</f>
        <v>505</v>
      </c>
      <c r="H37" s="42"/>
      <c r="I37" s="17">
        <f>I33+I34+I35+I36</f>
        <v>15.5</v>
      </c>
      <c r="J37" s="16">
        <f>J36+J35+J34+J33</f>
        <v>16.95</v>
      </c>
      <c r="K37" s="15">
        <v>89.6</v>
      </c>
      <c r="L37" s="16">
        <v>565.9</v>
      </c>
      <c r="M37" s="15">
        <v>0.31</v>
      </c>
      <c r="N37" s="15">
        <v>28.27</v>
      </c>
      <c r="O37" s="15">
        <v>53.83</v>
      </c>
      <c r="P37" s="15">
        <v>0.12</v>
      </c>
      <c r="Q37" s="17">
        <v>0.3</v>
      </c>
      <c r="R37" s="16">
        <v>92</v>
      </c>
      <c r="S37" s="15">
        <v>70.91</v>
      </c>
      <c r="T37" s="15">
        <v>281.72</v>
      </c>
      <c r="U37" s="15">
        <v>4.29</v>
      </c>
      <c r="V37" s="25">
        <v>1040.79</v>
      </c>
      <c r="W37" s="15">
        <v>99.28</v>
      </c>
      <c r="X37" s="15">
        <v>0.11</v>
      </c>
      <c r="Y37" s="15">
        <v>0.01</v>
      </c>
      <c r="Z37" s="19"/>
      <c r="AA37" s="19"/>
    </row>
    <row r="38" spans="1:27" ht="11.25" customHeight="1">
      <c r="A38" s="35" t="s">
        <v>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1:27" ht="11.25" customHeight="1">
      <c r="A39" s="37" t="s">
        <v>75</v>
      </c>
      <c r="B39" s="37"/>
      <c r="C39" s="37"/>
      <c r="D39" s="37"/>
      <c r="E39" s="37"/>
      <c r="F39" s="37"/>
      <c r="G39" s="42">
        <v>30</v>
      </c>
      <c r="H39" s="42"/>
      <c r="I39" s="17">
        <v>0.45</v>
      </c>
      <c r="J39" s="16">
        <v>1.35</v>
      </c>
      <c r="K39" s="17">
        <v>2.77</v>
      </c>
      <c r="L39" s="16">
        <v>24.33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5" t="s">
        <v>115</v>
      </c>
      <c r="AA39" s="2">
        <v>2022</v>
      </c>
    </row>
    <row r="40" spans="1:27" ht="11.25" customHeight="1">
      <c r="A40" s="37" t="s">
        <v>113</v>
      </c>
      <c r="B40" s="37"/>
      <c r="C40" s="37"/>
      <c r="D40" s="37"/>
      <c r="E40" s="37"/>
      <c r="F40" s="37"/>
      <c r="G40" s="42">
        <v>200</v>
      </c>
      <c r="H40" s="42"/>
      <c r="I40" s="15">
        <v>2.66</v>
      </c>
      <c r="J40" s="16">
        <v>3.79</v>
      </c>
      <c r="K40" s="17">
        <v>12.64</v>
      </c>
      <c r="L40" s="16">
        <v>94.28</v>
      </c>
      <c r="M40" s="15">
        <v>0.06</v>
      </c>
      <c r="N40" s="15">
        <v>1.13</v>
      </c>
      <c r="O40" s="15">
        <v>1.49</v>
      </c>
      <c r="P40" s="15">
        <v>0.52</v>
      </c>
      <c r="Q40" s="15">
        <v>0.12</v>
      </c>
      <c r="R40" s="15">
        <v>19.89</v>
      </c>
      <c r="S40" s="15">
        <v>20.71</v>
      </c>
      <c r="T40" s="15">
        <v>154.54</v>
      </c>
      <c r="U40" s="17">
        <v>2.3</v>
      </c>
      <c r="V40" s="15">
        <v>288.51</v>
      </c>
      <c r="W40" s="15">
        <v>80.74</v>
      </c>
      <c r="X40" s="15">
        <v>0.01</v>
      </c>
      <c r="Y40" s="15">
        <v>19.39</v>
      </c>
      <c r="Z40" s="5" t="s">
        <v>114</v>
      </c>
      <c r="AA40" s="2">
        <v>2022</v>
      </c>
    </row>
    <row r="41" spans="1:27" ht="21.75" customHeight="1">
      <c r="A41" s="37" t="s">
        <v>118</v>
      </c>
      <c r="B41" s="37"/>
      <c r="C41" s="37"/>
      <c r="D41" s="37"/>
      <c r="E41" s="37"/>
      <c r="F41" s="37"/>
      <c r="G41" s="42">
        <v>110</v>
      </c>
      <c r="H41" s="42"/>
      <c r="I41" s="15">
        <v>9.92</v>
      </c>
      <c r="J41" s="16">
        <v>20.25</v>
      </c>
      <c r="K41" s="15">
        <v>13.91</v>
      </c>
      <c r="L41" s="16">
        <v>274.86</v>
      </c>
      <c r="M41" s="17">
        <v>0.1</v>
      </c>
      <c r="N41" s="18"/>
      <c r="O41" s="17">
        <v>20.8</v>
      </c>
      <c r="P41" s="15">
        <v>0.08</v>
      </c>
      <c r="Q41" s="15">
        <v>0.03</v>
      </c>
      <c r="R41" s="15">
        <v>21.21</v>
      </c>
      <c r="S41" s="15">
        <v>9.65</v>
      </c>
      <c r="T41" s="15">
        <v>52.97</v>
      </c>
      <c r="U41" s="15">
        <v>1.22</v>
      </c>
      <c r="V41" s="15">
        <v>71.04</v>
      </c>
      <c r="W41" s="15">
        <v>100.14</v>
      </c>
      <c r="X41" s="15">
        <v>0.01</v>
      </c>
      <c r="Y41" s="15">
        <v>0.01</v>
      </c>
      <c r="Z41" s="8" t="s">
        <v>30</v>
      </c>
      <c r="AA41" s="3" t="s">
        <v>111</v>
      </c>
    </row>
    <row r="42" spans="1:27" ht="12.75" customHeight="1">
      <c r="A42" s="37" t="s">
        <v>76</v>
      </c>
      <c r="B42" s="37"/>
      <c r="C42" s="37"/>
      <c r="D42" s="37"/>
      <c r="E42" s="37"/>
      <c r="F42" s="37"/>
      <c r="G42" s="42">
        <v>150</v>
      </c>
      <c r="H42" s="42"/>
      <c r="I42" s="15">
        <v>3.11</v>
      </c>
      <c r="J42" s="18">
        <v>3.67</v>
      </c>
      <c r="K42" s="15">
        <v>22.07</v>
      </c>
      <c r="L42" s="16">
        <v>132.6</v>
      </c>
      <c r="M42" s="15">
        <v>0.07</v>
      </c>
      <c r="N42" s="18"/>
      <c r="O42" s="18"/>
      <c r="P42" s="18"/>
      <c r="Q42" s="15">
        <v>0.03</v>
      </c>
      <c r="R42" s="15">
        <v>7.02</v>
      </c>
      <c r="S42" s="15">
        <v>7.41</v>
      </c>
      <c r="T42" s="15">
        <v>33.93</v>
      </c>
      <c r="U42" s="15">
        <v>1.56</v>
      </c>
      <c r="V42" s="15">
        <v>53.04</v>
      </c>
      <c r="W42" s="15">
        <v>2.18</v>
      </c>
      <c r="X42" s="18"/>
      <c r="Y42" s="20"/>
      <c r="Z42" s="6" t="s">
        <v>116</v>
      </c>
      <c r="AA42" s="7">
        <v>2022</v>
      </c>
    </row>
    <row r="43" spans="1:27" ht="11.25" customHeight="1">
      <c r="A43" s="32" t="s">
        <v>71</v>
      </c>
      <c r="B43" s="33"/>
      <c r="C43" s="33"/>
      <c r="D43" s="33"/>
      <c r="E43" s="33"/>
      <c r="F43" s="10"/>
      <c r="G43" s="44">
        <v>65</v>
      </c>
      <c r="H43" s="45"/>
      <c r="I43" s="15">
        <v>4.3</v>
      </c>
      <c r="J43" s="18">
        <v>0.78</v>
      </c>
      <c r="K43" s="15">
        <v>27.1</v>
      </c>
      <c r="L43" s="16">
        <v>125.7</v>
      </c>
      <c r="M43" s="15"/>
      <c r="N43" s="18"/>
      <c r="O43" s="18"/>
      <c r="P43" s="18"/>
      <c r="Q43" s="15"/>
      <c r="R43" s="15"/>
      <c r="S43" s="15"/>
      <c r="T43" s="15"/>
      <c r="U43" s="15"/>
      <c r="V43" s="15"/>
      <c r="W43" s="15"/>
      <c r="X43" s="18"/>
      <c r="Y43" s="20"/>
      <c r="Z43" s="6"/>
      <c r="AA43" s="7"/>
    </row>
    <row r="44" spans="1:27" ht="11.25" customHeight="1">
      <c r="A44" s="32" t="s">
        <v>70</v>
      </c>
      <c r="B44" s="33"/>
      <c r="C44" s="33"/>
      <c r="D44" s="33"/>
      <c r="E44" s="33"/>
      <c r="F44" s="10"/>
      <c r="G44" s="44">
        <v>20</v>
      </c>
      <c r="H44" s="45"/>
      <c r="I44" s="15">
        <v>1.32</v>
      </c>
      <c r="J44" s="18">
        <v>0.13</v>
      </c>
      <c r="K44" s="15">
        <v>9.38</v>
      </c>
      <c r="L44" s="16">
        <v>44.78</v>
      </c>
      <c r="M44" s="15"/>
      <c r="N44" s="18"/>
      <c r="O44" s="18"/>
      <c r="P44" s="18"/>
      <c r="Q44" s="15"/>
      <c r="R44" s="15"/>
      <c r="S44" s="15"/>
      <c r="T44" s="15"/>
      <c r="U44" s="15"/>
      <c r="V44" s="15"/>
      <c r="W44" s="15"/>
      <c r="X44" s="18"/>
      <c r="Y44" s="20"/>
      <c r="Z44" s="6"/>
      <c r="AA44" s="7"/>
    </row>
    <row r="45" spans="1:27" ht="11.25" customHeight="1">
      <c r="A45" s="32" t="s">
        <v>72</v>
      </c>
      <c r="B45" s="33"/>
      <c r="C45" s="33"/>
      <c r="D45" s="33"/>
      <c r="E45" s="33"/>
      <c r="F45" s="10"/>
      <c r="G45" s="44">
        <v>200</v>
      </c>
      <c r="H45" s="45"/>
      <c r="I45" s="15">
        <v>0.02</v>
      </c>
      <c r="J45" s="18">
        <v>0</v>
      </c>
      <c r="K45" s="15">
        <v>9.79</v>
      </c>
      <c r="L45" s="16">
        <v>37.32</v>
      </c>
      <c r="M45" s="15"/>
      <c r="N45" s="18"/>
      <c r="O45" s="18"/>
      <c r="P45" s="18"/>
      <c r="Q45" s="15"/>
      <c r="R45" s="15"/>
      <c r="S45" s="15"/>
      <c r="T45" s="15"/>
      <c r="U45" s="15"/>
      <c r="V45" s="15"/>
      <c r="W45" s="15"/>
      <c r="X45" s="18"/>
      <c r="Y45" s="20"/>
      <c r="Z45" s="6" t="s">
        <v>117</v>
      </c>
      <c r="AA45" s="7">
        <v>2022</v>
      </c>
    </row>
    <row r="46" spans="1:27" ht="11.25" customHeight="1">
      <c r="A46" s="29" t="s">
        <v>141</v>
      </c>
      <c r="B46" s="30"/>
      <c r="C46" s="30"/>
      <c r="D46" s="30"/>
      <c r="E46" s="30"/>
      <c r="F46" s="22"/>
      <c r="G46" s="42">
        <f>SUM(G39:H45)</f>
        <v>775</v>
      </c>
      <c r="H46" s="42"/>
      <c r="I46" s="17">
        <f>SUM(I39:I45)</f>
        <v>21.78</v>
      </c>
      <c r="J46" s="16">
        <f>SUM(J39:J45)</f>
        <v>29.970000000000002</v>
      </c>
      <c r="K46" s="15">
        <f>SUM(K39:K45)</f>
        <v>97.66</v>
      </c>
      <c r="L46" s="16">
        <f>SUM(L39:L45)</f>
        <v>733.8700000000001</v>
      </c>
      <c r="M46" s="15">
        <v>0.24</v>
      </c>
      <c r="N46" s="15">
        <v>4.43</v>
      </c>
      <c r="O46" s="15">
        <v>22.29</v>
      </c>
      <c r="P46" s="17">
        <v>0.6</v>
      </c>
      <c r="Q46" s="15">
        <v>0.19</v>
      </c>
      <c r="R46" s="15">
        <v>56.66</v>
      </c>
      <c r="S46" s="15">
        <v>43.49</v>
      </c>
      <c r="T46" s="15">
        <v>248.04</v>
      </c>
      <c r="U46" s="15">
        <v>5.19</v>
      </c>
      <c r="V46" s="15">
        <v>469.51</v>
      </c>
      <c r="W46" s="17">
        <v>183.5</v>
      </c>
      <c r="X46" s="15">
        <v>0.02</v>
      </c>
      <c r="Y46" s="23">
        <v>19.4</v>
      </c>
      <c r="Z46" s="26"/>
      <c r="AA46" s="19"/>
    </row>
    <row r="47" spans="1:27" ht="11.25" customHeight="1">
      <c r="A47" s="35" t="s">
        <v>33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36"/>
    </row>
    <row r="48" spans="1:27" ht="11.25" customHeight="1">
      <c r="A48" s="37" t="s">
        <v>34</v>
      </c>
      <c r="B48" s="37"/>
      <c r="C48" s="37"/>
      <c r="D48" s="37"/>
      <c r="E48" s="37"/>
      <c r="F48" s="37"/>
      <c r="G48" s="42">
        <v>200</v>
      </c>
      <c r="H48" s="42"/>
      <c r="I48" s="18"/>
      <c r="J48" s="18"/>
      <c r="K48" s="17">
        <v>20.2</v>
      </c>
      <c r="L48" s="16">
        <v>88</v>
      </c>
      <c r="M48" s="15">
        <v>0.02</v>
      </c>
      <c r="N48" s="18"/>
      <c r="O48" s="18"/>
      <c r="P48" s="18"/>
      <c r="Q48" s="15">
        <v>0.02</v>
      </c>
      <c r="R48" s="16">
        <v>14</v>
      </c>
      <c r="S48" s="16">
        <v>8</v>
      </c>
      <c r="T48" s="16">
        <v>14</v>
      </c>
      <c r="U48" s="17">
        <v>2.8</v>
      </c>
      <c r="V48" s="16">
        <v>240</v>
      </c>
      <c r="W48" s="16">
        <v>2</v>
      </c>
      <c r="X48" s="18"/>
      <c r="Y48" s="18"/>
      <c r="Z48" s="2"/>
      <c r="AA48" s="2"/>
    </row>
    <row r="49" spans="1:27" ht="11.25" customHeight="1">
      <c r="A49" s="37" t="s">
        <v>28</v>
      </c>
      <c r="B49" s="37"/>
      <c r="C49" s="37"/>
      <c r="D49" s="37"/>
      <c r="E49" s="37"/>
      <c r="F49" s="37"/>
      <c r="G49" s="42">
        <v>130</v>
      </c>
      <c r="H49" s="42"/>
      <c r="I49" s="15">
        <v>0.52</v>
      </c>
      <c r="J49" s="16">
        <v>1</v>
      </c>
      <c r="K49" s="15">
        <v>12.74</v>
      </c>
      <c r="L49" s="16">
        <v>61</v>
      </c>
      <c r="M49" s="15">
        <v>0.04</v>
      </c>
      <c r="N49" s="16">
        <v>13</v>
      </c>
      <c r="O49" s="18"/>
      <c r="P49" s="18"/>
      <c r="Q49" s="15">
        <v>0.03</v>
      </c>
      <c r="R49" s="17">
        <v>20.8</v>
      </c>
      <c r="S49" s="17">
        <v>11.7</v>
      </c>
      <c r="T49" s="17">
        <v>14.3</v>
      </c>
      <c r="U49" s="15">
        <v>2.86</v>
      </c>
      <c r="V49" s="17">
        <v>361.4</v>
      </c>
      <c r="W49" s="17">
        <v>2.6</v>
      </c>
      <c r="X49" s="15">
        <v>0.01</v>
      </c>
      <c r="Y49" s="18"/>
      <c r="Z49" s="2">
        <v>231</v>
      </c>
      <c r="AA49" s="2">
        <v>2022</v>
      </c>
    </row>
    <row r="50" spans="1:27" ht="11.25" customHeight="1">
      <c r="A50" s="37" t="s">
        <v>40</v>
      </c>
      <c r="B50" s="37"/>
      <c r="C50" s="37"/>
      <c r="D50" s="37"/>
      <c r="E50" s="37"/>
      <c r="F50" s="37"/>
      <c r="G50" s="42">
        <v>60</v>
      </c>
      <c r="H50" s="42"/>
      <c r="I50" s="15">
        <v>3.61</v>
      </c>
      <c r="J50" s="16">
        <v>12</v>
      </c>
      <c r="K50" s="15">
        <v>23.62</v>
      </c>
      <c r="L50" s="16">
        <v>215</v>
      </c>
      <c r="M50" s="18"/>
      <c r="N50" s="18"/>
      <c r="O50" s="17">
        <v>2.4</v>
      </c>
      <c r="P50" s="18"/>
      <c r="Q50" s="18"/>
      <c r="R50" s="15">
        <v>0.74</v>
      </c>
      <c r="S50" s="15">
        <v>0.31</v>
      </c>
      <c r="T50" s="15">
        <v>2.88</v>
      </c>
      <c r="U50" s="15">
        <v>0.04</v>
      </c>
      <c r="V50" s="15">
        <v>2.81</v>
      </c>
      <c r="W50" s="15">
        <v>0.02</v>
      </c>
      <c r="X50" s="18"/>
      <c r="Y50" s="18"/>
      <c r="Z50" s="2" t="s">
        <v>30</v>
      </c>
      <c r="AA50" s="2" t="s">
        <v>111</v>
      </c>
    </row>
    <row r="51" spans="1:27" ht="12.75" customHeight="1">
      <c r="A51" s="56" t="s">
        <v>37</v>
      </c>
      <c r="B51" s="56"/>
      <c r="C51" s="56"/>
      <c r="D51" s="56"/>
      <c r="E51" s="56"/>
      <c r="F51" s="22"/>
      <c r="G51" s="42">
        <v>390</v>
      </c>
      <c r="H51" s="42"/>
      <c r="I51" s="15">
        <v>4.13</v>
      </c>
      <c r="J51" s="16">
        <v>13</v>
      </c>
      <c r="K51" s="15">
        <v>56.56</v>
      </c>
      <c r="L51" s="16">
        <v>364</v>
      </c>
      <c r="M51" s="15">
        <v>0.06</v>
      </c>
      <c r="N51" s="16">
        <v>13</v>
      </c>
      <c r="O51" s="17">
        <v>2.4</v>
      </c>
      <c r="P51" s="18"/>
      <c r="Q51" s="15">
        <v>0.05</v>
      </c>
      <c r="R51" s="15">
        <v>35.54</v>
      </c>
      <c r="S51" s="15">
        <v>20.01</v>
      </c>
      <c r="T51" s="15">
        <v>31.18</v>
      </c>
      <c r="U51" s="17">
        <v>5.7</v>
      </c>
      <c r="V51" s="15">
        <v>604.21</v>
      </c>
      <c r="W51" s="15">
        <v>4.62</v>
      </c>
      <c r="X51" s="15">
        <v>0.01</v>
      </c>
      <c r="Y51" s="18"/>
      <c r="Z51" s="19"/>
      <c r="AA51" s="19"/>
    </row>
    <row r="52" spans="1:27" ht="12.75" customHeight="1">
      <c r="A52" s="56" t="s">
        <v>38</v>
      </c>
      <c r="B52" s="56"/>
      <c r="C52" s="56"/>
      <c r="D52" s="56"/>
      <c r="E52" s="56"/>
      <c r="F52" s="22"/>
      <c r="G52" s="42">
        <f>G37+G46+G51</f>
        <v>1670</v>
      </c>
      <c r="H52" s="42"/>
      <c r="I52" s="15">
        <f>I37+I46+I51</f>
        <v>41.410000000000004</v>
      </c>
      <c r="J52" s="16">
        <f>J37+J46+J51</f>
        <v>59.92</v>
      </c>
      <c r="K52" s="15">
        <f>K37+K46+K51</f>
        <v>243.82</v>
      </c>
      <c r="L52" s="24">
        <f>L51+L46+L37</f>
        <v>1663.77</v>
      </c>
      <c r="M52" s="15">
        <v>0.61</v>
      </c>
      <c r="N52" s="17">
        <v>45.7</v>
      </c>
      <c r="O52" s="15">
        <v>78.52</v>
      </c>
      <c r="P52" s="15">
        <v>0.72</v>
      </c>
      <c r="Q52" s="15">
        <v>0.54</v>
      </c>
      <c r="R52" s="17">
        <v>184.2</v>
      </c>
      <c r="S52" s="15">
        <v>134.41</v>
      </c>
      <c r="T52" s="15">
        <v>560.94</v>
      </c>
      <c r="U52" s="15">
        <v>15.18</v>
      </c>
      <c r="V52" s="25">
        <v>2114.51</v>
      </c>
      <c r="W52" s="17">
        <v>287.4</v>
      </c>
      <c r="X52" s="15">
        <v>0.14</v>
      </c>
      <c r="Y52" s="15">
        <v>19.41</v>
      </c>
      <c r="Z52" s="19"/>
      <c r="AA52" s="19"/>
    </row>
    <row r="53" spans="1:27" ht="11.25" customHeight="1">
      <c r="A53" s="38" t="s">
        <v>41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1:27" ht="11.25" customHeight="1">
      <c r="A54" s="39" t="s">
        <v>2</v>
      </c>
      <c r="B54" s="39"/>
      <c r="C54" s="39"/>
      <c r="D54" s="39"/>
      <c r="E54" s="39"/>
      <c r="F54" s="12"/>
      <c r="G54" s="39" t="s">
        <v>3</v>
      </c>
      <c r="H54" s="39"/>
      <c r="I54" s="29" t="s">
        <v>4</v>
      </c>
      <c r="J54" s="29"/>
      <c r="K54" s="29"/>
      <c r="L54" s="39" t="s">
        <v>5</v>
      </c>
      <c r="M54" s="29" t="s">
        <v>6</v>
      </c>
      <c r="N54" s="29"/>
      <c r="O54" s="29"/>
      <c r="P54" s="29"/>
      <c r="Q54" s="29"/>
      <c r="R54" s="43" t="s">
        <v>7</v>
      </c>
      <c r="S54" s="43"/>
      <c r="T54" s="43"/>
      <c r="U54" s="43"/>
      <c r="V54" s="43"/>
      <c r="W54" s="43"/>
      <c r="X54" s="43"/>
      <c r="Y54" s="43"/>
      <c r="Z54" s="51" t="s">
        <v>8</v>
      </c>
      <c r="AA54" s="51" t="s">
        <v>9</v>
      </c>
    </row>
    <row r="55" spans="1:27" ht="11.25" customHeight="1">
      <c r="A55" s="40"/>
      <c r="B55" s="41"/>
      <c r="C55" s="41"/>
      <c r="D55" s="41"/>
      <c r="E55" s="41"/>
      <c r="F55" s="14"/>
      <c r="G55" s="40"/>
      <c r="H55" s="41"/>
      <c r="I55" s="9" t="s">
        <v>10</v>
      </c>
      <c r="J55" s="9" t="s">
        <v>11</v>
      </c>
      <c r="K55" s="9" t="s">
        <v>12</v>
      </c>
      <c r="L55" s="40"/>
      <c r="M55" s="9" t="s">
        <v>13</v>
      </c>
      <c r="N55" s="9" t="s">
        <v>14</v>
      </c>
      <c r="O55" s="9" t="s">
        <v>15</v>
      </c>
      <c r="P55" s="9" t="s">
        <v>16</v>
      </c>
      <c r="Q55" s="9" t="s">
        <v>17</v>
      </c>
      <c r="R55" s="9" t="s">
        <v>18</v>
      </c>
      <c r="S55" s="9" t="s">
        <v>19</v>
      </c>
      <c r="T55" s="13" t="s">
        <v>20</v>
      </c>
      <c r="U55" s="13" t="s">
        <v>21</v>
      </c>
      <c r="V55" s="13" t="s">
        <v>22</v>
      </c>
      <c r="W55" s="13" t="s">
        <v>23</v>
      </c>
      <c r="X55" s="13" t="s">
        <v>24</v>
      </c>
      <c r="Y55" s="13" t="s">
        <v>25</v>
      </c>
      <c r="Z55" s="52"/>
      <c r="AA55" s="52"/>
    </row>
    <row r="56" spans="1:27" ht="12.75" customHeight="1">
      <c r="A56" s="35" t="s">
        <v>26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1:27" ht="21.75" customHeight="1">
      <c r="A57" s="57" t="s">
        <v>73</v>
      </c>
      <c r="B57" s="57"/>
      <c r="C57" s="57"/>
      <c r="D57" s="57"/>
      <c r="E57" s="57"/>
      <c r="F57" s="57"/>
      <c r="G57" s="58">
        <v>40</v>
      </c>
      <c r="H57" s="58"/>
      <c r="I57" s="15">
        <v>3</v>
      </c>
      <c r="J57" s="16">
        <v>4</v>
      </c>
      <c r="K57" s="15">
        <v>36.01</v>
      </c>
      <c r="L57" s="16">
        <v>169.33</v>
      </c>
      <c r="M57" s="15">
        <v>0.07</v>
      </c>
      <c r="N57" s="15">
        <v>3.45</v>
      </c>
      <c r="O57" s="15">
        <v>1.39</v>
      </c>
      <c r="P57" s="15">
        <v>0.44</v>
      </c>
      <c r="Q57" s="15">
        <v>0.12</v>
      </c>
      <c r="R57" s="15">
        <v>21.04</v>
      </c>
      <c r="S57" s="15">
        <v>25.57</v>
      </c>
      <c r="T57" s="15">
        <v>155.87</v>
      </c>
      <c r="U57" s="15">
        <v>2.21</v>
      </c>
      <c r="V57" s="17">
        <v>284.9</v>
      </c>
      <c r="W57" s="15">
        <v>44.65</v>
      </c>
      <c r="X57" s="15">
        <v>0.02</v>
      </c>
      <c r="Y57" s="15">
        <v>16.76</v>
      </c>
      <c r="Z57" s="2" t="s">
        <v>30</v>
      </c>
      <c r="AA57" s="2" t="s">
        <v>111</v>
      </c>
    </row>
    <row r="58" spans="1:27" ht="15.75" customHeight="1">
      <c r="A58" s="37" t="s">
        <v>101</v>
      </c>
      <c r="B58" s="37"/>
      <c r="C58" s="37"/>
      <c r="D58" s="37"/>
      <c r="E58" s="37"/>
      <c r="F58" s="37"/>
      <c r="G58" s="42">
        <v>90</v>
      </c>
      <c r="H58" s="42"/>
      <c r="I58" s="15">
        <v>11.3</v>
      </c>
      <c r="J58" s="18">
        <v>2.04</v>
      </c>
      <c r="K58" s="17">
        <v>11.53</v>
      </c>
      <c r="L58" s="16">
        <v>67.68</v>
      </c>
      <c r="M58" s="15">
        <v>0.03</v>
      </c>
      <c r="N58" s="17">
        <v>12.5</v>
      </c>
      <c r="O58" s="15">
        <v>0.09</v>
      </c>
      <c r="P58" s="18"/>
      <c r="Q58" s="15">
        <v>0.02</v>
      </c>
      <c r="R58" s="16">
        <v>7</v>
      </c>
      <c r="S58" s="16">
        <v>13</v>
      </c>
      <c r="T58" s="16">
        <v>10</v>
      </c>
      <c r="U58" s="17">
        <v>0.5</v>
      </c>
      <c r="V58" s="16">
        <v>145</v>
      </c>
      <c r="W58" s="16">
        <v>1</v>
      </c>
      <c r="X58" s="18"/>
      <c r="Y58" s="18"/>
      <c r="Z58" s="2"/>
      <c r="AA58" s="2" t="s">
        <v>111</v>
      </c>
    </row>
    <row r="59" spans="1:27" ht="21" customHeight="1">
      <c r="A59" s="37" t="s">
        <v>106</v>
      </c>
      <c r="B59" s="37"/>
      <c r="C59" s="37"/>
      <c r="D59" s="37"/>
      <c r="E59" s="37"/>
      <c r="F59" s="37"/>
      <c r="G59" s="42">
        <v>150</v>
      </c>
      <c r="H59" s="42"/>
      <c r="I59" s="17">
        <v>3.64</v>
      </c>
      <c r="J59" s="16">
        <v>4.07</v>
      </c>
      <c r="K59" s="15">
        <v>38.28</v>
      </c>
      <c r="L59" s="16">
        <v>204.9</v>
      </c>
      <c r="M59" s="15">
        <v>0.05</v>
      </c>
      <c r="N59" s="18"/>
      <c r="O59" s="18"/>
      <c r="P59" s="18"/>
      <c r="Q59" s="15">
        <v>0.02</v>
      </c>
      <c r="R59" s="15">
        <v>7.04</v>
      </c>
      <c r="S59" s="15">
        <v>10.56</v>
      </c>
      <c r="T59" s="17">
        <v>27.2</v>
      </c>
      <c r="U59" s="15">
        <v>0.64</v>
      </c>
      <c r="V59" s="15">
        <v>41.92</v>
      </c>
      <c r="W59" s="15">
        <v>1.15</v>
      </c>
      <c r="X59" s="18"/>
      <c r="Y59" s="18"/>
      <c r="Z59" s="3">
        <v>203</v>
      </c>
      <c r="AA59" s="3">
        <v>2022</v>
      </c>
    </row>
    <row r="60" spans="1:27" ht="21.75" customHeight="1">
      <c r="A60" s="37" t="s">
        <v>71</v>
      </c>
      <c r="B60" s="37"/>
      <c r="C60" s="37"/>
      <c r="D60" s="37"/>
      <c r="E60" s="37"/>
      <c r="F60" s="37"/>
      <c r="G60" s="42">
        <v>32.5</v>
      </c>
      <c r="H60" s="42"/>
      <c r="I60" s="15">
        <v>2.15</v>
      </c>
      <c r="J60" s="16">
        <v>0.39</v>
      </c>
      <c r="K60" s="15">
        <v>13.55</v>
      </c>
      <c r="L60" s="16">
        <v>62.85</v>
      </c>
      <c r="M60" s="15">
        <v>0.04</v>
      </c>
      <c r="N60" s="16">
        <v>13</v>
      </c>
      <c r="O60" s="18"/>
      <c r="P60" s="18"/>
      <c r="Q60" s="15">
        <v>0.03</v>
      </c>
      <c r="R60" s="17">
        <v>20.8</v>
      </c>
      <c r="S60" s="17">
        <v>11.7</v>
      </c>
      <c r="T60" s="17">
        <v>14.3</v>
      </c>
      <c r="U60" s="15">
        <v>2.86</v>
      </c>
      <c r="V60" s="17">
        <v>361.4</v>
      </c>
      <c r="W60" s="17">
        <v>2.6</v>
      </c>
      <c r="X60" s="15">
        <v>0.01</v>
      </c>
      <c r="Y60" s="20"/>
      <c r="Z60" s="7"/>
      <c r="AA60" s="7"/>
    </row>
    <row r="61" spans="1:27" ht="12.75" customHeight="1">
      <c r="A61" s="32" t="s">
        <v>77</v>
      </c>
      <c r="B61" s="33"/>
      <c r="C61" s="33"/>
      <c r="D61" s="33"/>
      <c r="E61" s="33"/>
      <c r="F61" s="10"/>
      <c r="G61" s="44">
        <v>200</v>
      </c>
      <c r="H61" s="45"/>
      <c r="I61" s="15">
        <v>0.24</v>
      </c>
      <c r="J61" s="16">
        <v>0.1</v>
      </c>
      <c r="K61" s="15">
        <v>19.49</v>
      </c>
      <c r="L61" s="16">
        <v>74.32</v>
      </c>
      <c r="M61" s="15"/>
      <c r="N61" s="16"/>
      <c r="O61" s="18"/>
      <c r="P61" s="18"/>
      <c r="Q61" s="15"/>
      <c r="R61" s="17"/>
      <c r="S61" s="17"/>
      <c r="T61" s="17"/>
      <c r="U61" s="15"/>
      <c r="V61" s="17"/>
      <c r="W61" s="17"/>
      <c r="X61" s="15"/>
      <c r="Y61" s="20"/>
      <c r="Z61" s="7" t="s">
        <v>30</v>
      </c>
      <c r="AA61" s="7" t="s">
        <v>111</v>
      </c>
    </row>
    <row r="62" spans="1:27" ht="11.25" customHeight="1">
      <c r="A62" s="29" t="s">
        <v>142</v>
      </c>
      <c r="B62" s="30"/>
      <c r="C62" s="30"/>
      <c r="D62" s="30"/>
      <c r="E62" s="30"/>
      <c r="F62" s="31"/>
      <c r="G62" s="42">
        <f>SUM(G57:H61)</f>
        <v>512.5</v>
      </c>
      <c r="H62" s="42"/>
      <c r="I62" s="15">
        <f>SUM(I57:I61)</f>
        <v>20.33</v>
      </c>
      <c r="J62" s="16">
        <f>SUM(J57:J61)</f>
        <v>10.6</v>
      </c>
      <c r="K62" s="15">
        <f>SUM(K57:K61)</f>
        <v>118.85999999999999</v>
      </c>
      <c r="L62" s="16">
        <f>SUM(L57:L61)</f>
        <v>579.08</v>
      </c>
      <c r="M62" s="15">
        <v>0.19</v>
      </c>
      <c r="N62" s="15">
        <v>31.05</v>
      </c>
      <c r="O62" s="15">
        <v>1.48</v>
      </c>
      <c r="P62" s="15">
        <v>0.44</v>
      </c>
      <c r="Q62" s="17">
        <v>0.2</v>
      </c>
      <c r="R62" s="15">
        <v>63.13</v>
      </c>
      <c r="S62" s="15">
        <v>65.83</v>
      </c>
      <c r="T62" s="15">
        <v>216.71</v>
      </c>
      <c r="U62" s="15">
        <v>7.08</v>
      </c>
      <c r="V62" s="15">
        <v>866.62</v>
      </c>
      <c r="W62" s="17">
        <v>49.4</v>
      </c>
      <c r="X62" s="15">
        <v>0.03</v>
      </c>
      <c r="Y62" s="27">
        <v>16.76</v>
      </c>
      <c r="Z62" s="19"/>
      <c r="AA62" s="19"/>
    </row>
    <row r="63" spans="1:27" ht="11.25" customHeight="1">
      <c r="A63" s="35" t="s">
        <v>29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  <c r="AA63" s="36"/>
    </row>
    <row r="64" spans="1:27" ht="11.25" customHeight="1">
      <c r="A64" s="37" t="s">
        <v>78</v>
      </c>
      <c r="B64" s="37"/>
      <c r="C64" s="37"/>
      <c r="D64" s="37"/>
      <c r="E64" s="37"/>
      <c r="F64" s="37"/>
      <c r="G64" s="42">
        <v>30</v>
      </c>
      <c r="H64" s="42"/>
      <c r="I64" s="15">
        <v>0.42</v>
      </c>
      <c r="J64" s="16">
        <v>1.84</v>
      </c>
      <c r="K64" s="15">
        <v>3.11</v>
      </c>
      <c r="L64" s="16">
        <v>30.29</v>
      </c>
      <c r="M64" s="15">
        <v>0.14</v>
      </c>
      <c r="N64" s="15">
        <v>16.69</v>
      </c>
      <c r="O64" s="15">
        <v>11.06</v>
      </c>
      <c r="P64" s="15">
        <v>0.01</v>
      </c>
      <c r="Q64" s="15">
        <v>0.41</v>
      </c>
      <c r="R64" s="15">
        <v>36.85</v>
      </c>
      <c r="S64" s="15">
        <v>27.59</v>
      </c>
      <c r="T64" s="15">
        <v>79.97</v>
      </c>
      <c r="U64" s="17">
        <v>1.5</v>
      </c>
      <c r="V64" s="15">
        <v>493.13</v>
      </c>
      <c r="W64" s="17">
        <v>85.3</v>
      </c>
      <c r="X64" s="15">
        <v>0.04</v>
      </c>
      <c r="Y64" s="15">
        <v>0.07</v>
      </c>
      <c r="Z64" s="5" t="s">
        <v>30</v>
      </c>
      <c r="AA64" s="2" t="s">
        <v>111</v>
      </c>
    </row>
    <row r="65" spans="1:27" ht="11.25" customHeight="1">
      <c r="A65" s="37" t="s">
        <v>79</v>
      </c>
      <c r="B65" s="37"/>
      <c r="C65" s="37"/>
      <c r="D65" s="37"/>
      <c r="E65" s="37"/>
      <c r="F65" s="37"/>
      <c r="G65" s="42">
        <v>200</v>
      </c>
      <c r="H65" s="42"/>
      <c r="I65" s="15">
        <v>6.1</v>
      </c>
      <c r="J65" s="16">
        <v>7.18</v>
      </c>
      <c r="K65" s="15">
        <v>19.45</v>
      </c>
      <c r="L65" s="16">
        <v>159.4</v>
      </c>
      <c r="M65" s="15">
        <v>0.16</v>
      </c>
      <c r="N65" s="15">
        <v>18.69</v>
      </c>
      <c r="O65" s="15">
        <v>2.14</v>
      </c>
      <c r="P65" s="15">
        <v>0.46</v>
      </c>
      <c r="Q65" s="15">
        <v>0.18</v>
      </c>
      <c r="R65" s="17">
        <v>54.3</v>
      </c>
      <c r="S65" s="15">
        <v>79.88</v>
      </c>
      <c r="T65" s="15">
        <v>265.79</v>
      </c>
      <c r="U65" s="15">
        <v>3.69</v>
      </c>
      <c r="V65" s="15">
        <v>573.87</v>
      </c>
      <c r="W65" s="15">
        <v>164.45</v>
      </c>
      <c r="X65" s="15">
        <v>0.02</v>
      </c>
      <c r="Y65" s="15">
        <v>17.03</v>
      </c>
      <c r="Z65" s="5" t="s">
        <v>119</v>
      </c>
      <c r="AA65" s="2">
        <v>2022</v>
      </c>
    </row>
    <row r="66" spans="1:27" ht="11.25" customHeight="1">
      <c r="A66" s="37" t="s">
        <v>80</v>
      </c>
      <c r="B66" s="37"/>
      <c r="C66" s="37"/>
      <c r="D66" s="37"/>
      <c r="E66" s="37"/>
      <c r="F66" s="37"/>
      <c r="G66" s="42">
        <v>90</v>
      </c>
      <c r="H66" s="42"/>
      <c r="I66" s="17">
        <v>8.73</v>
      </c>
      <c r="J66" s="18">
        <v>10.7</v>
      </c>
      <c r="K66" s="15">
        <v>6.45</v>
      </c>
      <c r="L66" s="16">
        <v>156.6</v>
      </c>
      <c r="M66" s="18"/>
      <c r="N66" s="17">
        <v>0.1</v>
      </c>
      <c r="O66" s="18"/>
      <c r="P66" s="18"/>
      <c r="Q66" s="15">
        <v>0.01</v>
      </c>
      <c r="R66" s="15">
        <v>5.25</v>
      </c>
      <c r="S66" s="17">
        <v>4.4</v>
      </c>
      <c r="T66" s="15">
        <v>8.24</v>
      </c>
      <c r="U66" s="15">
        <v>0.82</v>
      </c>
      <c r="V66" s="15">
        <v>25.25</v>
      </c>
      <c r="W66" s="18"/>
      <c r="X66" s="18"/>
      <c r="Y66" s="18"/>
      <c r="Z66" s="5" t="s">
        <v>30</v>
      </c>
      <c r="AA66" s="2" t="s">
        <v>111</v>
      </c>
    </row>
    <row r="67" spans="1:27" ht="11.25" customHeight="1">
      <c r="A67" s="37" t="s">
        <v>51</v>
      </c>
      <c r="B67" s="37"/>
      <c r="C67" s="37"/>
      <c r="D67" s="37"/>
      <c r="E67" s="37"/>
      <c r="F67" s="37"/>
      <c r="G67" s="42">
        <v>150</v>
      </c>
      <c r="H67" s="42"/>
      <c r="I67" s="15">
        <v>8.92</v>
      </c>
      <c r="J67" s="18">
        <v>4.99</v>
      </c>
      <c r="K67" s="15">
        <v>46.66</v>
      </c>
      <c r="L67" s="16">
        <v>255.4</v>
      </c>
      <c r="M67" s="15">
        <v>0.04</v>
      </c>
      <c r="N67" s="18"/>
      <c r="O67" s="18"/>
      <c r="P67" s="18"/>
      <c r="Q67" s="15">
        <v>0.02</v>
      </c>
      <c r="R67" s="15">
        <v>4.32</v>
      </c>
      <c r="S67" s="15">
        <v>4.56</v>
      </c>
      <c r="T67" s="15">
        <v>20.88</v>
      </c>
      <c r="U67" s="15">
        <v>0.96</v>
      </c>
      <c r="V67" s="15">
        <v>32.64</v>
      </c>
      <c r="W67" s="15">
        <v>1.34</v>
      </c>
      <c r="X67" s="18"/>
      <c r="Y67" s="18"/>
      <c r="Z67" s="8" t="s">
        <v>120</v>
      </c>
      <c r="AA67" s="3">
        <v>2016</v>
      </c>
    </row>
    <row r="68" spans="1:27" ht="12.75" customHeight="1">
      <c r="A68" s="37" t="s">
        <v>70</v>
      </c>
      <c r="B68" s="37"/>
      <c r="C68" s="37"/>
      <c r="D68" s="37"/>
      <c r="E68" s="37"/>
      <c r="F68" s="37"/>
      <c r="G68" s="42">
        <v>20</v>
      </c>
      <c r="H68" s="42"/>
      <c r="I68" s="17">
        <v>1.32</v>
      </c>
      <c r="J68" s="16">
        <v>0.13</v>
      </c>
      <c r="K68" s="15">
        <v>9.38</v>
      </c>
      <c r="L68" s="16">
        <v>44.78</v>
      </c>
      <c r="M68" s="15">
        <v>0.03</v>
      </c>
      <c r="N68" s="18"/>
      <c r="O68" s="18"/>
      <c r="P68" s="18"/>
      <c r="Q68" s="15">
        <v>0.01</v>
      </c>
      <c r="R68" s="17">
        <v>4.4</v>
      </c>
      <c r="S68" s="17">
        <v>6.6</v>
      </c>
      <c r="T68" s="16">
        <v>17</v>
      </c>
      <c r="U68" s="17">
        <v>0.4</v>
      </c>
      <c r="V68" s="17">
        <v>26.2</v>
      </c>
      <c r="W68" s="15">
        <v>0.72</v>
      </c>
      <c r="X68" s="18"/>
      <c r="Y68" s="20"/>
      <c r="Z68" s="6"/>
      <c r="AA68" s="7"/>
    </row>
    <row r="69" spans="1:27" ht="12.75" customHeight="1">
      <c r="A69" s="32" t="s">
        <v>71</v>
      </c>
      <c r="B69" s="33"/>
      <c r="C69" s="33"/>
      <c r="D69" s="33"/>
      <c r="E69" s="33"/>
      <c r="F69" s="10"/>
      <c r="G69" s="44">
        <v>32.5</v>
      </c>
      <c r="H69" s="45"/>
      <c r="I69" s="17">
        <v>2.15</v>
      </c>
      <c r="J69" s="16">
        <v>0.39</v>
      </c>
      <c r="K69" s="15">
        <v>13.55</v>
      </c>
      <c r="L69" s="16">
        <v>62.85</v>
      </c>
      <c r="M69" s="15"/>
      <c r="N69" s="18"/>
      <c r="O69" s="18"/>
      <c r="P69" s="18"/>
      <c r="Q69" s="15"/>
      <c r="R69" s="17"/>
      <c r="S69" s="17"/>
      <c r="T69" s="16"/>
      <c r="U69" s="17"/>
      <c r="V69" s="17"/>
      <c r="W69" s="15"/>
      <c r="X69" s="18"/>
      <c r="Y69" s="20"/>
      <c r="Z69" s="6"/>
      <c r="AA69" s="7"/>
    </row>
    <row r="70" spans="1:27" ht="11.25" customHeight="1">
      <c r="A70" s="32" t="s">
        <v>81</v>
      </c>
      <c r="B70" s="33"/>
      <c r="C70" s="33"/>
      <c r="D70" s="33"/>
      <c r="E70" s="33"/>
      <c r="F70" s="10"/>
      <c r="G70" s="44">
        <v>200</v>
      </c>
      <c r="H70" s="45"/>
      <c r="I70" s="17">
        <v>0.76</v>
      </c>
      <c r="J70" s="16">
        <v>0.04</v>
      </c>
      <c r="K70" s="15">
        <v>19.83</v>
      </c>
      <c r="L70" s="16">
        <v>69.02</v>
      </c>
      <c r="M70" s="15"/>
      <c r="N70" s="18"/>
      <c r="O70" s="18"/>
      <c r="P70" s="18"/>
      <c r="Q70" s="15"/>
      <c r="R70" s="17"/>
      <c r="S70" s="17"/>
      <c r="T70" s="16"/>
      <c r="U70" s="17"/>
      <c r="V70" s="17"/>
      <c r="W70" s="15"/>
      <c r="X70" s="18"/>
      <c r="Y70" s="20"/>
      <c r="Z70" s="6" t="s">
        <v>121</v>
      </c>
      <c r="AA70" s="7">
        <v>2022</v>
      </c>
    </row>
    <row r="71" spans="1:27" ht="12.75" customHeight="1">
      <c r="A71" s="29" t="s">
        <v>141</v>
      </c>
      <c r="B71" s="30"/>
      <c r="C71" s="30"/>
      <c r="D71" s="30"/>
      <c r="E71" s="30"/>
      <c r="F71" s="31"/>
      <c r="G71" s="42">
        <f>G64+G65+G66+G67+G68+G69+G70</f>
        <v>722.5</v>
      </c>
      <c r="H71" s="42"/>
      <c r="I71" s="15">
        <f>I64+I65+I66+I67+I68+I69+I70</f>
        <v>28.400000000000002</v>
      </c>
      <c r="J71" s="16">
        <f>J64+J65+J66+J67+J68+J69+J70</f>
        <v>25.27</v>
      </c>
      <c r="K71" s="17">
        <f>K64+K65+K66+K67+K68+K69+K70</f>
        <v>118.42999999999998</v>
      </c>
      <c r="L71" s="16">
        <f>L64+L65+L66+L67+L68+L69+L70</f>
        <v>778.3399999999999</v>
      </c>
      <c r="M71" s="15">
        <v>0.37</v>
      </c>
      <c r="N71" s="15">
        <v>35.48</v>
      </c>
      <c r="O71" s="17">
        <v>13.2</v>
      </c>
      <c r="P71" s="15">
        <v>0.47</v>
      </c>
      <c r="Q71" s="15">
        <v>0.63</v>
      </c>
      <c r="R71" s="15">
        <v>105.12</v>
      </c>
      <c r="S71" s="15">
        <v>123.03</v>
      </c>
      <c r="T71" s="15">
        <v>391.88</v>
      </c>
      <c r="U71" s="15">
        <v>7.37</v>
      </c>
      <c r="V71" s="25">
        <v>1151.09</v>
      </c>
      <c r="W71" s="15">
        <v>251.81</v>
      </c>
      <c r="X71" s="15">
        <v>0.06</v>
      </c>
      <c r="Y71" s="23">
        <v>17.1</v>
      </c>
      <c r="Z71" s="26"/>
      <c r="AA71" s="19"/>
    </row>
    <row r="72" spans="1:27" ht="13.5" customHeight="1">
      <c r="A72" s="35" t="s">
        <v>33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6"/>
      <c r="AA72" s="36"/>
    </row>
    <row r="73" spans="1:27" ht="10.5" customHeight="1">
      <c r="A73" s="37" t="s">
        <v>34</v>
      </c>
      <c r="B73" s="37"/>
      <c r="C73" s="37"/>
      <c r="D73" s="37"/>
      <c r="E73" s="37"/>
      <c r="F73" s="37"/>
      <c r="G73" s="42">
        <v>200</v>
      </c>
      <c r="H73" s="42"/>
      <c r="I73" s="18"/>
      <c r="J73" s="18"/>
      <c r="K73" s="17">
        <v>20.2</v>
      </c>
      <c r="L73" s="16">
        <v>88</v>
      </c>
      <c r="M73" s="15">
        <v>0.02</v>
      </c>
      <c r="N73" s="18"/>
      <c r="O73" s="18"/>
      <c r="P73" s="18"/>
      <c r="Q73" s="15">
        <v>0.02</v>
      </c>
      <c r="R73" s="16">
        <v>14</v>
      </c>
      <c r="S73" s="16">
        <v>8</v>
      </c>
      <c r="T73" s="16">
        <v>14</v>
      </c>
      <c r="U73" s="17">
        <v>2.8</v>
      </c>
      <c r="V73" s="16">
        <v>240</v>
      </c>
      <c r="W73" s="16">
        <v>2</v>
      </c>
      <c r="X73" s="18"/>
      <c r="Y73" s="18"/>
      <c r="Z73" s="2"/>
      <c r="AA73" s="2"/>
    </row>
    <row r="74" spans="1:27" ht="11.25" customHeight="1">
      <c r="A74" s="37" t="s">
        <v>42</v>
      </c>
      <c r="B74" s="37"/>
      <c r="C74" s="37"/>
      <c r="D74" s="37"/>
      <c r="E74" s="37"/>
      <c r="F74" s="37"/>
      <c r="G74" s="42">
        <v>130</v>
      </c>
      <c r="H74" s="42"/>
      <c r="I74" s="15">
        <v>0.46</v>
      </c>
      <c r="J74" s="18"/>
      <c r="K74" s="15">
        <v>11.85</v>
      </c>
      <c r="L74" s="16">
        <v>52</v>
      </c>
      <c r="M74" s="15">
        <v>0.02</v>
      </c>
      <c r="N74" s="15">
        <v>5.75</v>
      </c>
      <c r="O74" s="18"/>
      <c r="P74" s="18"/>
      <c r="Q74" s="15">
        <v>0.03</v>
      </c>
      <c r="R74" s="15">
        <v>21.85</v>
      </c>
      <c r="S74" s="17">
        <v>13.8</v>
      </c>
      <c r="T74" s="17">
        <v>18.4</v>
      </c>
      <c r="U74" s="17">
        <v>2.3</v>
      </c>
      <c r="V74" s="15">
        <v>178.25</v>
      </c>
      <c r="W74" s="15">
        <v>1.15</v>
      </c>
      <c r="X74" s="15">
        <v>0.01</v>
      </c>
      <c r="Y74" s="18"/>
      <c r="Z74" s="2">
        <v>231</v>
      </c>
      <c r="AA74" s="2">
        <v>2022</v>
      </c>
    </row>
    <row r="75" spans="1:27" ht="11.25" customHeight="1">
      <c r="A75" s="37" t="s">
        <v>43</v>
      </c>
      <c r="B75" s="37"/>
      <c r="C75" s="37"/>
      <c r="D75" s="37"/>
      <c r="E75" s="37"/>
      <c r="F75" s="37"/>
      <c r="G75" s="42">
        <v>100</v>
      </c>
      <c r="H75" s="42"/>
      <c r="I75" s="15">
        <v>6.71</v>
      </c>
      <c r="J75" s="16">
        <v>6</v>
      </c>
      <c r="K75" s="15">
        <v>44.47</v>
      </c>
      <c r="L75" s="16">
        <v>263</v>
      </c>
      <c r="M75" s="15">
        <v>0.09</v>
      </c>
      <c r="N75" s="18"/>
      <c r="O75" s="15">
        <v>11.96</v>
      </c>
      <c r="P75" s="15">
        <v>0.11</v>
      </c>
      <c r="Q75" s="15">
        <v>0.04</v>
      </c>
      <c r="R75" s="15">
        <v>14.88</v>
      </c>
      <c r="S75" s="15">
        <v>9.03</v>
      </c>
      <c r="T75" s="17">
        <v>54.4</v>
      </c>
      <c r="U75" s="15">
        <v>0.66</v>
      </c>
      <c r="V75" s="15">
        <v>70.07</v>
      </c>
      <c r="W75" s="15">
        <v>31.71</v>
      </c>
      <c r="X75" s="15">
        <v>0.01</v>
      </c>
      <c r="Y75" s="18"/>
      <c r="Z75" s="2" t="s">
        <v>44</v>
      </c>
      <c r="AA75" s="2" t="s">
        <v>27</v>
      </c>
    </row>
    <row r="76" spans="1:27" ht="11.25" customHeight="1">
      <c r="A76" s="56" t="s">
        <v>37</v>
      </c>
      <c r="B76" s="56"/>
      <c r="C76" s="56"/>
      <c r="D76" s="56"/>
      <c r="E76" s="56"/>
      <c r="F76" s="22"/>
      <c r="G76" s="42">
        <v>430</v>
      </c>
      <c r="H76" s="42"/>
      <c r="I76" s="15">
        <v>7.17</v>
      </c>
      <c r="J76" s="16">
        <v>6</v>
      </c>
      <c r="K76" s="15">
        <v>76.52</v>
      </c>
      <c r="L76" s="16">
        <v>403</v>
      </c>
      <c r="M76" s="15">
        <v>0.13</v>
      </c>
      <c r="N76" s="15">
        <v>5.75</v>
      </c>
      <c r="O76" s="15">
        <v>11.96</v>
      </c>
      <c r="P76" s="15">
        <v>0.11</v>
      </c>
      <c r="Q76" s="15">
        <v>0.09</v>
      </c>
      <c r="R76" s="15">
        <v>50.73</v>
      </c>
      <c r="S76" s="15">
        <v>30.83</v>
      </c>
      <c r="T76" s="17">
        <v>86.8</v>
      </c>
      <c r="U76" s="15">
        <v>5.76</v>
      </c>
      <c r="V76" s="15">
        <v>488.32</v>
      </c>
      <c r="W76" s="15">
        <v>34.86</v>
      </c>
      <c r="X76" s="15">
        <v>0.02</v>
      </c>
      <c r="Y76" s="18"/>
      <c r="Z76" s="19"/>
      <c r="AA76" s="19"/>
    </row>
    <row r="77" spans="1:27" ht="21.75" customHeight="1">
      <c r="A77" s="56" t="s">
        <v>38</v>
      </c>
      <c r="B77" s="56"/>
      <c r="C77" s="56"/>
      <c r="D77" s="56"/>
      <c r="E77" s="56"/>
      <c r="F77" s="22"/>
      <c r="G77" s="42">
        <f>G62+G71+G76</f>
        <v>1665</v>
      </c>
      <c r="H77" s="42"/>
      <c r="I77" s="15">
        <f>I62+I71+I76</f>
        <v>55.900000000000006</v>
      </c>
      <c r="J77" s="16">
        <f>J62+J71+J76</f>
        <v>41.87</v>
      </c>
      <c r="K77" s="15">
        <f>K62+K71+K76</f>
        <v>313.80999999999995</v>
      </c>
      <c r="L77" s="24">
        <f>L62+L71+L76</f>
        <v>1760.42</v>
      </c>
      <c r="M77" s="15">
        <v>0.69</v>
      </c>
      <c r="N77" s="15">
        <v>72.28</v>
      </c>
      <c r="O77" s="15">
        <v>26.64</v>
      </c>
      <c r="P77" s="15">
        <v>1.02</v>
      </c>
      <c r="Q77" s="15">
        <v>0.92</v>
      </c>
      <c r="R77" s="15">
        <v>218.98</v>
      </c>
      <c r="S77" s="15">
        <v>219.69</v>
      </c>
      <c r="T77" s="15">
        <v>695.39</v>
      </c>
      <c r="U77" s="15">
        <v>20.21</v>
      </c>
      <c r="V77" s="25">
        <v>2506.03</v>
      </c>
      <c r="W77" s="15">
        <v>336.07</v>
      </c>
      <c r="X77" s="15">
        <v>0.11</v>
      </c>
      <c r="Y77" s="15">
        <v>33.86</v>
      </c>
      <c r="Z77" s="19"/>
      <c r="AA77" s="19"/>
    </row>
    <row r="78" spans="1:27" ht="12.75" customHeight="1">
      <c r="A78" s="38" t="s">
        <v>45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1:27" ht="11.25" customHeight="1">
      <c r="A79" s="39" t="s">
        <v>2</v>
      </c>
      <c r="B79" s="39"/>
      <c r="C79" s="39"/>
      <c r="D79" s="39"/>
      <c r="E79" s="39"/>
      <c r="F79" s="12"/>
      <c r="G79" s="39" t="s">
        <v>3</v>
      </c>
      <c r="H79" s="39"/>
      <c r="I79" s="29" t="s">
        <v>4</v>
      </c>
      <c r="J79" s="29"/>
      <c r="K79" s="29"/>
      <c r="L79" s="39" t="s">
        <v>5</v>
      </c>
      <c r="M79" s="29" t="s">
        <v>6</v>
      </c>
      <c r="N79" s="29"/>
      <c r="O79" s="29"/>
      <c r="P79" s="29"/>
      <c r="Q79" s="29"/>
      <c r="R79" s="43" t="s">
        <v>7</v>
      </c>
      <c r="S79" s="43"/>
      <c r="T79" s="43"/>
      <c r="U79" s="43"/>
      <c r="V79" s="43"/>
      <c r="W79" s="43"/>
      <c r="X79" s="43"/>
      <c r="Y79" s="43"/>
      <c r="Z79" s="51" t="s">
        <v>8</v>
      </c>
      <c r="AA79" s="51" t="s">
        <v>9</v>
      </c>
    </row>
    <row r="80" spans="1:27" ht="11.25" customHeight="1">
      <c r="A80" s="40"/>
      <c r="B80" s="41"/>
      <c r="C80" s="41"/>
      <c r="D80" s="41"/>
      <c r="E80" s="41"/>
      <c r="F80" s="14"/>
      <c r="G80" s="40"/>
      <c r="H80" s="41"/>
      <c r="I80" s="9" t="s">
        <v>10</v>
      </c>
      <c r="J80" s="9" t="s">
        <v>11</v>
      </c>
      <c r="K80" s="9" t="s">
        <v>12</v>
      </c>
      <c r="L80" s="40"/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9" t="s">
        <v>18</v>
      </c>
      <c r="S80" s="9" t="s">
        <v>19</v>
      </c>
      <c r="T80" s="13" t="s">
        <v>20</v>
      </c>
      <c r="U80" s="13" t="s">
        <v>21</v>
      </c>
      <c r="V80" s="13" t="s">
        <v>22</v>
      </c>
      <c r="W80" s="13" t="s">
        <v>23</v>
      </c>
      <c r="X80" s="13" t="s">
        <v>24</v>
      </c>
      <c r="Y80" s="13" t="s">
        <v>25</v>
      </c>
      <c r="Z80" s="52"/>
      <c r="AA80" s="52"/>
    </row>
    <row r="81" spans="1:27" ht="11.25" customHeight="1">
      <c r="A81" s="35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</row>
    <row r="82" spans="1:27" ht="12.75" customHeight="1">
      <c r="A82" s="37" t="s">
        <v>102</v>
      </c>
      <c r="B82" s="37"/>
      <c r="C82" s="37"/>
      <c r="D82" s="37"/>
      <c r="E82" s="37"/>
      <c r="F82" s="37"/>
      <c r="G82" s="42">
        <v>120</v>
      </c>
      <c r="H82" s="42"/>
      <c r="I82" s="17">
        <v>9.63</v>
      </c>
      <c r="J82" s="16">
        <v>17.63</v>
      </c>
      <c r="K82" s="18">
        <v>14.41</v>
      </c>
      <c r="L82" s="16">
        <v>252.78</v>
      </c>
      <c r="M82" s="15">
        <v>0.01</v>
      </c>
      <c r="N82" s="15">
        <v>0.11</v>
      </c>
      <c r="O82" s="17">
        <v>43.2</v>
      </c>
      <c r="P82" s="15">
        <v>0.14</v>
      </c>
      <c r="Q82" s="15">
        <v>0.05</v>
      </c>
      <c r="R82" s="16">
        <v>132</v>
      </c>
      <c r="S82" s="15">
        <v>5.25</v>
      </c>
      <c r="T82" s="16">
        <v>75</v>
      </c>
      <c r="U82" s="15">
        <v>0.15</v>
      </c>
      <c r="V82" s="17">
        <v>13.2</v>
      </c>
      <c r="W82" s="18"/>
      <c r="X82" s="18"/>
      <c r="Y82" s="15">
        <v>2.18</v>
      </c>
      <c r="Z82" s="2" t="s">
        <v>30</v>
      </c>
      <c r="AA82" s="2" t="s">
        <v>111</v>
      </c>
    </row>
    <row r="83" spans="1:27" ht="21.75" customHeight="1">
      <c r="A83" s="37" t="s">
        <v>107</v>
      </c>
      <c r="B83" s="37"/>
      <c r="C83" s="37"/>
      <c r="D83" s="37"/>
      <c r="E83" s="37"/>
      <c r="F83" s="37"/>
      <c r="G83" s="42">
        <v>150</v>
      </c>
      <c r="H83" s="42"/>
      <c r="I83" s="15">
        <v>4.91</v>
      </c>
      <c r="J83" s="16">
        <v>4.4</v>
      </c>
      <c r="K83" s="15">
        <v>37.15</v>
      </c>
      <c r="L83" s="16">
        <v>200</v>
      </c>
      <c r="M83" s="15">
        <v>0.06</v>
      </c>
      <c r="N83" s="18"/>
      <c r="O83" s="18"/>
      <c r="P83" s="18"/>
      <c r="Q83" s="15">
        <v>0.02</v>
      </c>
      <c r="R83" s="15">
        <v>8.14</v>
      </c>
      <c r="S83" s="15">
        <v>12.21</v>
      </c>
      <c r="T83" s="15">
        <v>31.45</v>
      </c>
      <c r="U83" s="15">
        <v>0.74</v>
      </c>
      <c r="V83" s="15">
        <v>48.47</v>
      </c>
      <c r="W83" s="15">
        <v>1.33</v>
      </c>
      <c r="X83" s="18"/>
      <c r="Y83" s="18"/>
      <c r="Z83" s="3">
        <v>5</v>
      </c>
      <c r="AA83" s="3" t="s">
        <v>111</v>
      </c>
    </row>
    <row r="84" spans="1:27" ht="15.75" customHeight="1">
      <c r="A84" s="37" t="s">
        <v>71</v>
      </c>
      <c r="B84" s="37"/>
      <c r="C84" s="37"/>
      <c r="D84" s="37"/>
      <c r="E84" s="37"/>
      <c r="F84" s="37"/>
      <c r="G84" s="42">
        <v>32.5</v>
      </c>
      <c r="H84" s="42"/>
      <c r="I84" s="15">
        <v>2.15</v>
      </c>
      <c r="J84" s="16">
        <v>0.39</v>
      </c>
      <c r="K84" s="15">
        <v>13.55</v>
      </c>
      <c r="L84" s="16">
        <v>62.85</v>
      </c>
      <c r="M84" s="15">
        <v>0.04</v>
      </c>
      <c r="N84" s="16">
        <v>13</v>
      </c>
      <c r="O84" s="18"/>
      <c r="P84" s="18"/>
      <c r="Q84" s="15">
        <v>0.03</v>
      </c>
      <c r="R84" s="17">
        <v>20.8</v>
      </c>
      <c r="S84" s="17">
        <v>11.7</v>
      </c>
      <c r="T84" s="17">
        <v>14.3</v>
      </c>
      <c r="U84" s="15">
        <v>2.86</v>
      </c>
      <c r="V84" s="17">
        <v>361.4</v>
      </c>
      <c r="W84" s="17">
        <v>2.6</v>
      </c>
      <c r="X84" s="15">
        <v>0.01</v>
      </c>
      <c r="Y84" s="20"/>
      <c r="Z84" s="7"/>
      <c r="AA84" s="7"/>
    </row>
    <row r="85" spans="1:27" ht="21" customHeight="1">
      <c r="A85" s="32" t="s">
        <v>109</v>
      </c>
      <c r="B85" s="33"/>
      <c r="C85" s="33"/>
      <c r="D85" s="33"/>
      <c r="E85" s="33"/>
      <c r="F85" s="10"/>
      <c r="G85" s="44">
        <v>200</v>
      </c>
      <c r="H85" s="45"/>
      <c r="I85" s="15">
        <v>1.64</v>
      </c>
      <c r="J85" s="16">
        <v>1.92</v>
      </c>
      <c r="K85" s="15">
        <v>12.52</v>
      </c>
      <c r="L85" s="16">
        <v>71.71</v>
      </c>
      <c r="M85" s="15"/>
      <c r="N85" s="16"/>
      <c r="O85" s="18"/>
      <c r="P85" s="18"/>
      <c r="Q85" s="15"/>
      <c r="R85" s="17"/>
      <c r="S85" s="17"/>
      <c r="T85" s="17"/>
      <c r="U85" s="15"/>
      <c r="V85" s="17"/>
      <c r="W85" s="17"/>
      <c r="X85" s="15"/>
      <c r="Y85" s="20"/>
      <c r="Z85" s="7" t="s">
        <v>30</v>
      </c>
      <c r="AA85" s="7" t="s">
        <v>111</v>
      </c>
    </row>
    <row r="86" spans="1:27" ht="21.75" customHeight="1">
      <c r="A86" s="29" t="s">
        <v>142</v>
      </c>
      <c r="B86" s="30"/>
      <c r="C86" s="30"/>
      <c r="D86" s="30"/>
      <c r="E86" s="30"/>
      <c r="F86" s="31"/>
      <c r="G86" s="42">
        <f>SUM(G82:H85)</f>
        <v>502.5</v>
      </c>
      <c r="H86" s="42"/>
      <c r="I86" s="15">
        <f>SUM(I82:I85)</f>
        <v>18.330000000000002</v>
      </c>
      <c r="J86" s="16">
        <f>SUM(J82:J85)</f>
        <v>24.340000000000003</v>
      </c>
      <c r="K86" s="15">
        <f>SUM(K82:K85)</f>
        <v>77.63</v>
      </c>
      <c r="L86" s="16">
        <f>SUM(L82:L85)</f>
        <v>587.34</v>
      </c>
      <c r="M86" s="17">
        <v>0.2</v>
      </c>
      <c r="N86" s="17">
        <v>15.7</v>
      </c>
      <c r="O86" s="17">
        <v>348.1</v>
      </c>
      <c r="P86" s="15">
        <v>2.57</v>
      </c>
      <c r="Q86" s="15">
        <v>0.63</v>
      </c>
      <c r="R86" s="15">
        <v>277.58</v>
      </c>
      <c r="S86" s="15">
        <v>52.12</v>
      </c>
      <c r="T86" s="15">
        <v>365.87</v>
      </c>
      <c r="U86" s="15">
        <v>7.29</v>
      </c>
      <c r="V86" s="15">
        <v>657.66</v>
      </c>
      <c r="W86" s="15">
        <v>59.56</v>
      </c>
      <c r="X86" s="15">
        <v>0.01</v>
      </c>
      <c r="Y86" s="27">
        <v>2.21</v>
      </c>
      <c r="Z86" s="19"/>
      <c r="AA86" s="19"/>
    </row>
    <row r="87" spans="1:27" ht="12.75" customHeight="1">
      <c r="A87" s="35" t="s">
        <v>29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</row>
    <row r="88" spans="1:27" ht="11.25" customHeight="1">
      <c r="A88" s="37" t="s">
        <v>82</v>
      </c>
      <c r="B88" s="37"/>
      <c r="C88" s="37"/>
      <c r="D88" s="37"/>
      <c r="E88" s="37"/>
      <c r="F88" s="37"/>
      <c r="G88" s="42">
        <v>60</v>
      </c>
      <c r="H88" s="42"/>
      <c r="I88" s="15">
        <v>0.92</v>
      </c>
      <c r="J88" s="16">
        <v>3.58</v>
      </c>
      <c r="K88" s="15">
        <v>5.59</v>
      </c>
      <c r="L88" s="16">
        <v>55.62</v>
      </c>
      <c r="M88" s="15">
        <v>0.19</v>
      </c>
      <c r="N88" s="15">
        <v>23.35</v>
      </c>
      <c r="O88" s="15">
        <v>25.32</v>
      </c>
      <c r="P88" s="15">
        <v>0.22</v>
      </c>
      <c r="Q88" s="15">
        <v>0.46</v>
      </c>
      <c r="R88" s="15">
        <v>31.68</v>
      </c>
      <c r="S88" s="15">
        <v>32.91</v>
      </c>
      <c r="T88" s="15">
        <v>97.29</v>
      </c>
      <c r="U88" s="15">
        <v>1.95</v>
      </c>
      <c r="V88" s="15">
        <v>685.03</v>
      </c>
      <c r="W88" s="15">
        <v>76.45</v>
      </c>
      <c r="X88" s="15">
        <v>0.04</v>
      </c>
      <c r="Y88" s="15">
        <v>0.07</v>
      </c>
      <c r="Z88" s="2" t="s">
        <v>46</v>
      </c>
      <c r="AA88" s="2" t="s">
        <v>27</v>
      </c>
    </row>
    <row r="89" spans="1:27" ht="11.25" customHeight="1">
      <c r="A89" s="37" t="s">
        <v>83</v>
      </c>
      <c r="B89" s="37"/>
      <c r="C89" s="37"/>
      <c r="D89" s="37"/>
      <c r="E89" s="37"/>
      <c r="F89" s="37"/>
      <c r="G89" s="42">
        <v>200</v>
      </c>
      <c r="H89" s="42"/>
      <c r="I89" s="15">
        <v>3.35</v>
      </c>
      <c r="J89" s="16">
        <v>4</v>
      </c>
      <c r="K89" s="17">
        <v>15.8</v>
      </c>
      <c r="L89" s="16">
        <v>110.9</v>
      </c>
      <c r="M89" s="17">
        <v>0.4</v>
      </c>
      <c r="N89" s="15">
        <v>48.54</v>
      </c>
      <c r="O89" s="15">
        <v>9.36</v>
      </c>
      <c r="P89" s="15">
        <v>0.06</v>
      </c>
      <c r="Q89" s="15">
        <v>0.26</v>
      </c>
      <c r="R89" s="15">
        <v>61.81</v>
      </c>
      <c r="S89" s="15">
        <v>75.56</v>
      </c>
      <c r="T89" s="15">
        <v>254.16</v>
      </c>
      <c r="U89" s="15">
        <v>3.27</v>
      </c>
      <c r="V89" s="25">
        <v>1550.77</v>
      </c>
      <c r="W89" s="15">
        <v>133.06</v>
      </c>
      <c r="X89" s="15">
        <v>0.09</v>
      </c>
      <c r="Y89" s="15">
        <v>0.01</v>
      </c>
      <c r="Z89" s="2" t="s">
        <v>30</v>
      </c>
      <c r="AA89" s="2" t="s">
        <v>111</v>
      </c>
    </row>
    <row r="90" spans="1:27" ht="11.25" customHeight="1">
      <c r="A90" s="37" t="s">
        <v>84</v>
      </c>
      <c r="B90" s="37"/>
      <c r="C90" s="37"/>
      <c r="D90" s="37"/>
      <c r="E90" s="37"/>
      <c r="F90" s="37"/>
      <c r="G90" s="42">
        <v>240</v>
      </c>
      <c r="H90" s="42"/>
      <c r="I90" s="15">
        <v>15.38</v>
      </c>
      <c r="J90" s="18">
        <v>26.9</v>
      </c>
      <c r="K90" s="15">
        <v>31.09</v>
      </c>
      <c r="L90" s="16">
        <v>425.6</v>
      </c>
      <c r="M90" s="15">
        <v>0.72</v>
      </c>
      <c r="N90" s="15">
        <v>0.34</v>
      </c>
      <c r="O90" s="15">
        <v>3.06</v>
      </c>
      <c r="P90" s="18"/>
      <c r="Q90" s="17">
        <v>1.1</v>
      </c>
      <c r="R90" s="15">
        <v>2.34</v>
      </c>
      <c r="S90" s="15">
        <v>3.78</v>
      </c>
      <c r="T90" s="18"/>
      <c r="U90" s="15">
        <v>1.98</v>
      </c>
      <c r="V90" s="17">
        <v>7.2</v>
      </c>
      <c r="W90" s="18"/>
      <c r="X90" s="18"/>
      <c r="Y90" s="18"/>
      <c r="Z90" s="2" t="s">
        <v>30</v>
      </c>
      <c r="AA90" s="2" t="s">
        <v>111</v>
      </c>
    </row>
    <row r="91" spans="1:27" ht="11.25" customHeight="1">
      <c r="A91" s="37" t="s">
        <v>32</v>
      </c>
      <c r="B91" s="37"/>
      <c r="C91" s="37"/>
      <c r="D91" s="37"/>
      <c r="E91" s="37"/>
      <c r="F91" s="37"/>
      <c r="G91" s="42">
        <v>32.5</v>
      </c>
      <c r="H91" s="42"/>
      <c r="I91" s="15">
        <v>2.15</v>
      </c>
      <c r="J91" s="18">
        <v>0.39</v>
      </c>
      <c r="K91" s="15">
        <v>13.55</v>
      </c>
      <c r="L91" s="16">
        <v>62.85</v>
      </c>
      <c r="M91" s="15">
        <v>0.04</v>
      </c>
      <c r="N91" s="18"/>
      <c r="O91" s="18"/>
      <c r="P91" s="18"/>
      <c r="Q91" s="15">
        <v>0.02</v>
      </c>
      <c r="R91" s="15">
        <v>4.32</v>
      </c>
      <c r="S91" s="15">
        <v>4.56</v>
      </c>
      <c r="T91" s="15">
        <v>20.88</v>
      </c>
      <c r="U91" s="15">
        <v>0.96</v>
      </c>
      <c r="V91" s="15">
        <v>32.64</v>
      </c>
      <c r="W91" s="15">
        <v>1.34</v>
      </c>
      <c r="X91" s="18"/>
      <c r="Y91" s="18"/>
      <c r="Z91" s="2"/>
      <c r="AA91" s="2"/>
    </row>
    <row r="92" spans="1:27" ht="11.25" customHeight="1">
      <c r="A92" s="37" t="s">
        <v>85</v>
      </c>
      <c r="B92" s="37"/>
      <c r="C92" s="37"/>
      <c r="D92" s="37"/>
      <c r="E92" s="37"/>
      <c r="F92" s="37"/>
      <c r="G92" s="42">
        <v>200</v>
      </c>
      <c r="H92" s="42"/>
      <c r="I92" s="17">
        <v>0.02</v>
      </c>
      <c r="J92" s="16">
        <v>0</v>
      </c>
      <c r="K92" s="17">
        <v>9.79</v>
      </c>
      <c r="L92" s="16">
        <v>19.22</v>
      </c>
      <c r="M92" s="18"/>
      <c r="N92" s="18"/>
      <c r="O92" s="15">
        <v>0.01</v>
      </c>
      <c r="P92" s="18"/>
      <c r="Q92" s="18"/>
      <c r="R92" s="15">
        <v>0.02</v>
      </c>
      <c r="S92" s="15">
        <v>0.02</v>
      </c>
      <c r="T92" s="15">
        <v>0.11</v>
      </c>
      <c r="U92" s="18"/>
      <c r="V92" s="15">
        <v>0.16</v>
      </c>
      <c r="W92" s="18"/>
      <c r="X92" s="18"/>
      <c r="Y92" s="18"/>
      <c r="Z92" s="2" t="s">
        <v>30</v>
      </c>
      <c r="AA92" s="2" t="s">
        <v>111</v>
      </c>
    </row>
    <row r="93" spans="1:27" ht="11.25" customHeight="1">
      <c r="A93" s="29" t="s">
        <v>143</v>
      </c>
      <c r="B93" s="30"/>
      <c r="C93" s="30"/>
      <c r="D93" s="30"/>
      <c r="E93" s="30"/>
      <c r="F93" s="31"/>
      <c r="G93" s="42">
        <f>G88+G89+G90+G91+G92</f>
        <v>732.5</v>
      </c>
      <c r="H93" s="42"/>
      <c r="I93" s="15">
        <f>I88+I89+I90+I91+I92</f>
        <v>21.82</v>
      </c>
      <c r="J93" s="16">
        <f>J88+J89+J90+J91+J92</f>
        <v>34.87</v>
      </c>
      <c r="K93" s="15">
        <f>K88+K89+K90+K91+K92</f>
        <v>75.82</v>
      </c>
      <c r="L93" s="16">
        <f>L88+L89+L90+L91+L92</f>
        <v>674.19</v>
      </c>
      <c r="M93" s="15">
        <v>1.35</v>
      </c>
      <c r="N93" s="15">
        <v>72.23</v>
      </c>
      <c r="O93" s="15">
        <v>37.75</v>
      </c>
      <c r="P93" s="15">
        <v>0.28</v>
      </c>
      <c r="Q93" s="15">
        <v>1.84</v>
      </c>
      <c r="R93" s="15">
        <v>100.17</v>
      </c>
      <c r="S93" s="15">
        <v>116.83</v>
      </c>
      <c r="T93" s="15">
        <v>372.44</v>
      </c>
      <c r="U93" s="15">
        <v>8.16</v>
      </c>
      <c r="V93" s="28">
        <v>2275.8</v>
      </c>
      <c r="W93" s="15">
        <v>210.85</v>
      </c>
      <c r="X93" s="15">
        <v>0.13</v>
      </c>
      <c r="Y93" s="15">
        <v>0.08</v>
      </c>
      <c r="Z93" s="19"/>
      <c r="AA93" s="19"/>
    </row>
    <row r="94" spans="1:27" ht="12.75" customHeight="1">
      <c r="A94" s="35" t="s">
        <v>33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</row>
    <row r="95" spans="1:27" ht="12.75" customHeight="1">
      <c r="A95" s="37" t="s">
        <v>34</v>
      </c>
      <c r="B95" s="37"/>
      <c r="C95" s="37"/>
      <c r="D95" s="37"/>
      <c r="E95" s="37"/>
      <c r="F95" s="37"/>
      <c r="G95" s="42">
        <v>200</v>
      </c>
      <c r="H95" s="42"/>
      <c r="I95" s="18"/>
      <c r="J95" s="18"/>
      <c r="K95" s="17">
        <v>20.2</v>
      </c>
      <c r="L95" s="16">
        <v>88</v>
      </c>
      <c r="M95" s="15">
        <v>0.02</v>
      </c>
      <c r="N95" s="18"/>
      <c r="O95" s="18"/>
      <c r="P95" s="18"/>
      <c r="Q95" s="15">
        <v>0.02</v>
      </c>
      <c r="R95" s="16">
        <v>14</v>
      </c>
      <c r="S95" s="16">
        <v>8</v>
      </c>
      <c r="T95" s="16">
        <v>14</v>
      </c>
      <c r="U95" s="17">
        <v>2.8</v>
      </c>
      <c r="V95" s="16">
        <v>240</v>
      </c>
      <c r="W95" s="16">
        <v>2</v>
      </c>
      <c r="X95" s="18"/>
      <c r="Y95" s="18"/>
      <c r="Z95" s="2"/>
      <c r="AA95" s="2"/>
    </row>
    <row r="96" spans="1:27" ht="11.25" customHeight="1">
      <c r="A96" s="37" t="s">
        <v>28</v>
      </c>
      <c r="B96" s="37"/>
      <c r="C96" s="37"/>
      <c r="D96" s="37"/>
      <c r="E96" s="37"/>
      <c r="F96" s="37"/>
      <c r="G96" s="42">
        <v>130</v>
      </c>
      <c r="H96" s="42"/>
      <c r="I96" s="15">
        <v>0.52</v>
      </c>
      <c r="J96" s="16">
        <v>1</v>
      </c>
      <c r="K96" s="15">
        <v>12.74</v>
      </c>
      <c r="L96" s="16">
        <v>61</v>
      </c>
      <c r="M96" s="15">
        <v>0.04</v>
      </c>
      <c r="N96" s="16">
        <v>13</v>
      </c>
      <c r="O96" s="18"/>
      <c r="P96" s="18"/>
      <c r="Q96" s="15">
        <v>0.03</v>
      </c>
      <c r="R96" s="17">
        <v>20.8</v>
      </c>
      <c r="S96" s="17">
        <v>11.7</v>
      </c>
      <c r="T96" s="17">
        <v>14.3</v>
      </c>
      <c r="U96" s="15">
        <v>2.86</v>
      </c>
      <c r="V96" s="17">
        <v>361.4</v>
      </c>
      <c r="W96" s="17">
        <v>2.6</v>
      </c>
      <c r="X96" s="15">
        <v>0.01</v>
      </c>
      <c r="Y96" s="18"/>
      <c r="Z96" s="2">
        <v>231</v>
      </c>
      <c r="AA96" s="2">
        <v>2022</v>
      </c>
    </row>
    <row r="97" spans="1:27" ht="21.75" customHeight="1">
      <c r="A97" s="37" t="s">
        <v>35</v>
      </c>
      <c r="B97" s="37"/>
      <c r="C97" s="37"/>
      <c r="D97" s="37"/>
      <c r="E97" s="37"/>
      <c r="F97" s="37"/>
      <c r="G97" s="42">
        <v>100</v>
      </c>
      <c r="H97" s="42"/>
      <c r="I97" s="15">
        <v>14.49</v>
      </c>
      <c r="J97" s="16">
        <v>14</v>
      </c>
      <c r="K97" s="15">
        <v>37.52</v>
      </c>
      <c r="L97" s="16">
        <v>339</v>
      </c>
      <c r="M97" s="17">
        <v>0.1</v>
      </c>
      <c r="N97" s="17">
        <v>0.2</v>
      </c>
      <c r="O97" s="15">
        <v>114.84</v>
      </c>
      <c r="P97" s="15">
        <v>0.56</v>
      </c>
      <c r="Q97" s="15">
        <v>0.16</v>
      </c>
      <c r="R97" s="15">
        <v>272.34</v>
      </c>
      <c r="S97" s="15">
        <v>19.47</v>
      </c>
      <c r="T97" s="15">
        <v>210.57</v>
      </c>
      <c r="U97" s="15">
        <v>1.11</v>
      </c>
      <c r="V97" s="15">
        <v>101.91</v>
      </c>
      <c r="W97" s="15">
        <v>30.75</v>
      </c>
      <c r="X97" s="15">
        <v>0.01</v>
      </c>
      <c r="Y97" s="15">
        <v>4.19</v>
      </c>
      <c r="Z97" s="2" t="s">
        <v>36</v>
      </c>
      <c r="AA97" s="2" t="s">
        <v>31</v>
      </c>
    </row>
    <row r="98" spans="1:27" ht="11.25" customHeight="1">
      <c r="A98" s="56" t="s">
        <v>37</v>
      </c>
      <c r="B98" s="56"/>
      <c r="C98" s="56"/>
      <c r="D98" s="56"/>
      <c r="E98" s="56"/>
      <c r="F98" s="22"/>
      <c r="G98" s="42">
        <v>430</v>
      </c>
      <c r="H98" s="42"/>
      <c r="I98" s="15">
        <v>15.01</v>
      </c>
      <c r="J98" s="16">
        <v>15</v>
      </c>
      <c r="K98" s="15">
        <v>70.46</v>
      </c>
      <c r="L98" s="16">
        <v>488</v>
      </c>
      <c r="M98" s="15">
        <v>0.16</v>
      </c>
      <c r="N98" s="17">
        <v>13.2</v>
      </c>
      <c r="O98" s="15">
        <v>114.84</v>
      </c>
      <c r="P98" s="15">
        <v>0.56</v>
      </c>
      <c r="Q98" s="15">
        <v>0.21</v>
      </c>
      <c r="R98" s="15">
        <v>307.14</v>
      </c>
      <c r="S98" s="15">
        <v>39.17</v>
      </c>
      <c r="T98" s="15">
        <v>238.87</v>
      </c>
      <c r="U98" s="15">
        <v>6.77</v>
      </c>
      <c r="V98" s="15">
        <v>703.31</v>
      </c>
      <c r="W98" s="15">
        <v>35.35</v>
      </c>
      <c r="X98" s="15">
        <v>0.02</v>
      </c>
      <c r="Y98" s="15">
        <v>4.19</v>
      </c>
      <c r="Z98" s="19"/>
      <c r="AA98" s="19"/>
    </row>
    <row r="99" spans="1:27" ht="11.25" customHeight="1">
      <c r="A99" s="56" t="s">
        <v>38</v>
      </c>
      <c r="B99" s="56"/>
      <c r="C99" s="56"/>
      <c r="D99" s="56"/>
      <c r="E99" s="56"/>
      <c r="F99" s="22"/>
      <c r="G99" s="42">
        <f>SUM(G95:H98)</f>
        <v>860</v>
      </c>
      <c r="H99" s="42"/>
      <c r="I99" s="15">
        <f>I98+I93+I86</f>
        <v>55.16</v>
      </c>
      <c r="J99" s="16">
        <f>J98+J93+J86</f>
        <v>74.21000000000001</v>
      </c>
      <c r="K99" s="15">
        <f>K98+K93+K86</f>
        <v>223.90999999999997</v>
      </c>
      <c r="L99" s="24">
        <f>L98+L93+L86</f>
        <v>1749.5300000000002</v>
      </c>
      <c r="M99" s="15">
        <v>1.71</v>
      </c>
      <c r="N99" s="15">
        <v>101.13</v>
      </c>
      <c r="O99" s="15">
        <v>500.69</v>
      </c>
      <c r="P99" s="15">
        <v>3.41</v>
      </c>
      <c r="Q99" s="15">
        <v>2.68</v>
      </c>
      <c r="R99" s="15">
        <v>684.89</v>
      </c>
      <c r="S99" s="15">
        <v>208.12</v>
      </c>
      <c r="T99" s="15">
        <v>977.18</v>
      </c>
      <c r="U99" s="15">
        <v>22.22</v>
      </c>
      <c r="V99" s="25">
        <v>3636.77</v>
      </c>
      <c r="W99" s="15">
        <v>305.76</v>
      </c>
      <c r="X99" s="15">
        <v>0.16</v>
      </c>
      <c r="Y99" s="15">
        <v>6.48</v>
      </c>
      <c r="Z99" s="19"/>
      <c r="AA99" s="19"/>
    </row>
    <row r="100" spans="1:27" ht="11.25" customHeight="1">
      <c r="A100" s="38" t="s">
        <v>47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</row>
    <row r="101" spans="1:27" ht="21.75" customHeight="1">
      <c r="A101" s="39" t="s">
        <v>2</v>
      </c>
      <c r="B101" s="39"/>
      <c r="C101" s="39"/>
      <c r="D101" s="39"/>
      <c r="E101" s="39"/>
      <c r="F101" s="12"/>
      <c r="G101" s="39" t="s">
        <v>3</v>
      </c>
      <c r="H101" s="39"/>
      <c r="I101" s="29" t="s">
        <v>4</v>
      </c>
      <c r="J101" s="29"/>
      <c r="K101" s="29"/>
      <c r="L101" s="39" t="s">
        <v>5</v>
      </c>
      <c r="M101" s="29" t="s">
        <v>6</v>
      </c>
      <c r="N101" s="29"/>
      <c r="O101" s="29"/>
      <c r="P101" s="29"/>
      <c r="Q101" s="29"/>
      <c r="R101" s="43" t="s">
        <v>7</v>
      </c>
      <c r="S101" s="43"/>
      <c r="T101" s="43"/>
      <c r="U101" s="43"/>
      <c r="V101" s="43"/>
      <c r="W101" s="43"/>
      <c r="X101" s="43"/>
      <c r="Y101" s="43"/>
      <c r="Z101" s="51" t="s">
        <v>8</v>
      </c>
      <c r="AA101" s="51" t="s">
        <v>9</v>
      </c>
    </row>
    <row r="102" spans="1:27" ht="12.75" customHeight="1">
      <c r="A102" s="40"/>
      <c r="B102" s="41"/>
      <c r="C102" s="41"/>
      <c r="D102" s="41"/>
      <c r="E102" s="41"/>
      <c r="F102" s="14"/>
      <c r="G102" s="40"/>
      <c r="H102" s="41"/>
      <c r="I102" s="9" t="s">
        <v>10</v>
      </c>
      <c r="J102" s="9" t="s">
        <v>11</v>
      </c>
      <c r="K102" s="9" t="s">
        <v>12</v>
      </c>
      <c r="L102" s="40"/>
      <c r="M102" s="9" t="s">
        <v>13</v>
      </c>
      <c r="N102" s="9" t="s">
        <v>14</v>
      </c>
      <c r="O102" s="9" t="s">
        <v>15</v>
      </c>
      <c r="P102" s="9" t="s">
        <v>16</v>
      </c>
      <c r="Q102" s="9" t="s">
        <v>17</v>
      </c>
      <c r="R102" s="9" t="s">
        <v>18</v>
      </c>
      <c r="S102" s="9" t="s">
        <v>19</v>
      </c>
      <c r="T102" s="13" t="s">
        <v>20</v>
      </c>
      <c r="U102" s="13" t="s">
        <v>21</v>
      </c>
      <c r="V102" s="13" t="s">
        <v>22</v>
      </c>
      <c r="W102" s="13" t="s">
        <v>23</v>
      </c>
      <c r="X102" s="13" t="s">
        <v>24</v>
      </c>
      <c r="Y102" s="13" t="s">
        <v>25</v>
      </c>
      <c r="Z102" s="52"/>
      <c r="AA102" s="52"/>
    </row>
    <row r="103" spans="1:27" ht="11.25" customHeight="1">
      <c r="A103" s="35" t="s">
        <v>26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</row>
    <row r="104" spans="1:27" ht="11.25" customHeight="1">
      <c r="A104" s="37" t="s">
        <v>123</v>
      </c>
      <c r="B104" s="37"/>
      <c r="C104" s="37"/>
      <c r="D104" s="37"/>
      <c r="E104" s="37"/>
      <c r="F104" s="37"/>
      <c r="G104" s="42">
        <v>100</v>
      </c>
      <c r="H104" s="59"/>
      <c r="I104" s="17">
        <v>9.46</v>
      </c>
      <c r="J104" s="16">
        <v>7.69</v>
      </c>
      <c r="K104" s="15">
        <v>13.83</v>
      </c>
      <c r="L104" s="16">
        <v>119.37</v>
      </c>
      <c r="M104" s="15">
        <v>0.05</v>
      </c>
      <c r="N104" s="17">
        <v>5.4</v>
      </c>
      <c r="O104" s="15">
        <v>0.56</v>
      </c>
      <c r="P104" s="15">
        <v>0.18</v>
      </c>
      <c r="Q104" s="17">
        <v>0.1</v>
      </c>
      <c r="R104" s="15">
        <v>9.48</v>
      </c>
      <c r="S104" s="15">
        <v>17.58</v>
      </c>
      <c r="T104" s="17">
        <v>106.4</v>
      </c>
      <c r="U104" s="17">
        <v>1.7</v>
      </c>
      <c r="V104" s="15">
        <v>186.53</v>
      </c>
      <c r="W104" s="15">
        <v>26.68</v>
      </c>
      <c r="X104" s="18"/>
      <c r="Y104" s="15">
        <v>6.71</v>
      </c>
      <c r="Z104" s="2" t="s">
        <v>30</v>
      </c>
      <c r="AA104" s="2" t="s">
        <v>111</v>
      </c>
    </row>
    <row r="105" spans="1:27" ht="11.25" customHeight="1">
      <c r="A105" s="37" t="s">
        <v>51</v>
      </c>
      <c r="B105" s="37"/>
      <c r="C105" s="37"/>
      <c r="D105" s="37"/>
      <c r="E105" s="37"/>
      <c r="F105" s="37"/>
      <c r="G105" s="42">
        <v>190</v>
      </c>
      <c r="H105" s="59"/>
      <c r="I105" s="15">
        <v>11.3</v>
      </c>
      <c r="J105" s="16">
        <v>6.32</v>
      </c>
      <c r="K105" s="15">
        <v>59.1</v>
      </c>
      <c r="L105" s="16">
        <v>323.5</v>
      </c>
      <c r="M105" s="17">
        <v>0.1</v>
      </c>
      <c r="N105" s="18"/>
      <c r="O105" s="17">
        <v>20.8</v>
      </c>
      <c r="P105" s="15">
        <v>0.08</v>
      </c>
      <c r="Q105" s="15">
        <v>0.03</v>
      </c>
      <c r="R105" s="15">
        <v>21.21</v>
      </c>
      <c r="S105" s="15">
        <v>9.65</v>
      </c>
      <c r="T105" s="15">
        <v>52.97</v>
      </c>
      <c r="U105" s="15">
        <v>1.22</v>
      </c>
      <c r="V105" s="15">
        <v>71.04</v>
      </c>
      <c r="W105" s="15">
        <v>100.14</v>
      </c>
      <c r="X105" s="15">
        <v>0.01</v>
      </c>
      <c r="Y105" s="15">
        <v>0.01</v>
      </c>
      <c r="Z105" s="2" t="s">
        <v>120</v>
      </c>
      <c r="AA105" s="2">
        <v>2016</v>
      </c>
    </row>
    <row r="106" spans="1:27" ht="12.75" customHeight="1">
      <c r="A106" s="37" t="s">
        <v>71</v>
      </c>
      <c r="B106" s="37"/>
      <c r="C106" s="37"/>
      <c r="D106" s="37"/>
      <c r="E106" s="37"/>
      <c r="F106" s="37"/>
      <c r="G106" s="42">
        <v>32.5</v>
      </c>
      <c r="H106" s="59"/>
      <c r="I106" s="15">
        <v>2.15</v>
      </c>
      <c r="J106" s="18">
        <v>0.39</v>
      </c>
      <c r="K106" s="15">
        <v>13.55</v>
      </c>
      <c r="L106" s="16">
        <v>62.85</v>
      </c>
      <c r="M106" s="18"/>
      <c r="N106" s="17">
        <v>2.1</v>
      </c>
      <c r="O106" s="18"/>
      <c r="P106" s="18"/>
      <c r="Q106" s="15">
        <v>0.01</v>
      </c>
      <c r="R106" s="15">
        <v>7.25</v>
      </c>
      <c r="S106" s="16">
        <v>5</v>
      </c>
      <c r="T106" s="15">
        <v>9.34</v>
      </c>
      <c r="U106" s="15">
        <v>0.87</v>
      </c>
      <c r="V106" s="17">
        <v>33.4</v>
      </c>
      <c r="W106" s="18"/>
      <c r="X106" s="18"/>
      <c r="Y106" s="18"/>
      <c r="Z106" s="2"/>
      <c r="AA106" s="2"/>
    </row>
    <row r="107" spans="1:27" ht="21.75" customHeight="1">
      <c r="A107" s="37" t="s">
        <v>77</v>
      </c>
      <c r="B107" s="37"/>
      <c r="C107" s="37"/>
      <c r="D107" s="37"/>
      <c r="E107" s="37"/>
      <c r="F107" s="37"/>
      <c r="G107" s="42">
        <v>200</v>
      </c>
      <c r="H107" s="59"/>
      <c r="I107" s="15">
        <v>0.24</v>
      </c>
      <c r="J107" s="16">
        <v>0.1</v>
      </c>
      <c r="K107" s="15">
        <v>19.49</v>
      </c>
      <c r="L107" s="16">
        <v>74.32</v>
      </c>
      <c r="M107" s="15">
        <v>0.04</v>
      </c>
      <c r="N107" s="18"/>
      <c r="O107" s="18"/>
      <c r="P107" s="18"/>
      <c r="Q107" s="15">
        <v>0.01</v>
      </c>
      <c r="R107" s="15">
        <v>4.84</v>
      </c>
      <c r="S107" s="15">
        <v>7.26</v>
      </c>
      <c r="T107" s="17">
        <v>18.7</v>
      </c>
      <c r="U107" s="15">
        <v>0.44</v>
      </c>
      <c r="V107" s="15">
        <v>28.82</v>
      </c>
      <c r="W107" s="15">
        <v>0.79</v>
      </c>
      <c r="X107" s="18"/>
      <c r="Y107" s="18"/>
      <c r="Z107" s="2"/>
      <c r="AA107" s="2" t="s">
        <v>111</v>
      </c>
    </row>
    <row r="108" spans="1:27" ht="15.75" customHeight="1">
      <c r="A108" s="29" t="s">
        <v>142</v>
      </c>
      <c r="B108" s="30"/>
      <c r="C108" s="30"/>
      <c r="D108" s="30"/>
      <c r="E108" s="30"/>
      <c r="F108" s="31"/>
      <c r="G108" s="60">
        <f>SUM(G104:H107)</f>
        <v>522.5</v>
      </c>
      <c r="H108" s="61"/>
      <c r="I108" s="15">
        <f>SUM(I104:I107)</f>
        <v>23.15</v>
      </c>
      <c r="J108" s="16">
        <f>SUM(J104:J107)</f>
        <v>14.500000000000002</v>
      </c>
      <c r="K108" s="17">
        <f>K104+K105+K106+K107</f>
        <v>105.97</v>
      </c>
      <c r="L108" s="16">
        <f>L104+L105+L106+L107</f>
        <v>580.04</v>
      </c>
      <c r="M108" s="17">
        <v>0.2</v>
      </c>
      <c r="N108" s="17">
        <v>8.5</v>
      </c>
      <c r="O108" s="15">
        <v>21.91</v>
      </c>
      <c r="P108" s="15">
        <v>0.26</v>
      </c>
      <c r="Q108" s="15">
        <v>0.16</v>
      </c>
      <c r="R108" s="15">
        <v>44.98</v>
      </c>
      <c r="S108" s="15">
        <v>41.69</v>
      </c>
      <c r="T108" s="15">
        <v>194.42</v>
      </c>
      <c r="U108" s="15">
        <v>4.31</v>
      </c>
      <c r="V108" s="15">
        <v>330.56</v>
      </c>
      <c r="W108" s="15">
        <v>127.62</v>
      </c>
      <c r="X108" s="15">
        <v>0.01</v>
      </c>
      <c r="Y108" s="15">
        <v>6.72</v>
      </c>
      <c r="Z108" s="19"/>
      <c r="AA108" s="19"/>
    </row>
    <row r="109" spans="1:27" ht="21" customHeight="1">
      <c r="A109" s="35" t="s">
        <v>29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</row>
    <row r="110" spans="1:27" ht="21.75" customHeight="1">
      <c r="A110" s="37" t="s">
        <v>124</v>
      </c>
      <c r="B110" s="37"/>
      <c r="C110" s="37"/>
      <c r="D110" s="37"/>
      <c r="E110" s="37"/>
      <c r="F110" s="37"/>
      <c r="G110" s="42">
        <v>30</v>
      </c>
      <c r="H110" s="42"/>
      <c r="I110" s="15">
        <v>0.44</v>
      </c>
      <c r="J110" s="16">
        <v>1.79</v>
      </c>
      <c r="K110" s="15">
        <v>3.29</v>
      </c>
      <c r="L110" s="16">
        <v>29.14</v>
      </c>
      <c r="M110" s="15">
        <v>0.09</v>
      </c>
      <c r="N110" s="17">
        <v>29.4</v>
      </c>
      <c r="O110" s="15">
        <v>0.29</v>
      </c>
      <c r="P110" s="18"/>
      <c r="Q110" s="15">
        <v>0.38</v>
      </c>
      <c r="R110" s="15">
        <v>42.83</v>
      </c>
      <c r="S110" s="15">
        <v>20.89</v>
      </c>
      <c r="T110" s="15">
        <v>46.24</v>
      </c>
      <c r="U110" s="15">
        <v>1.39</v>
      </c>
      <c r="V110" s="15">
        <v>300.36</v>
      </c>
      <c r="W110" s="17">
        <v>73.8</v>
      </c>
      <c r="X110" s="15">
        <v>0.02</v>
      </c>
      <c r="Y110" s="15">
        <v>0.07</v>
      </c>
      <c r="Z110" s="2">
        <v>38</v>
      </c>
      <c r="AA110" s="2">
        <v>2022</v>
      </c>
    </row>
    <row r="111" spans="1:27" ht="12.75" customHeight="1">
      <c r="A111" s="37" t="s">
        <v>87</v>
      </c>
      <c r="B111" s="37"/>
      <c r="C111" s="37"/>
      <c r="D111" s="37"/>
      <c r="E111" s="37"/>
      <c r="F111" s="37"/>
      <c r="G111" s="42">
        <v>200</v>
      </c>
      <c r="H111" s="42"/>
      <c r="I111" s="17">
        <v>1.59</v>
      </c>
      <c r="J111" s="16">
        <v>4.91</v>
      </c>
      <c r="K111" s="15">
        <v>10.24</v>
      </c>
      <c r="L111" s="16">
        <v>89.09</v>
      </c>
      <c r="M111" s="15">
        <v>0.13</v>
      </c>
      <c r="N111" s="17">
        <v>1.3</v>
      </c>
      <c r="O111" s="15">
        <v>32.56</v>
      </c>
      <c r="P111" s="15">
        <v>0.29</v>
      </c>
      <c r="Q111" s="15">
        <v>0.19</v>
      </c>
      <c r="R111" s="15">
        <v>32.49</v>
      </c>
      <c r="S111" s="15">
        <v>33.84</v>
      </c>
      <c r="T111" s="15">
        <v>214.54</v>
      </c>
      <c r="U111" s="15">
        <v>1.92</v>
      </c>
      <c r="V111" s="15">
        <v>227.49</v>
      </c>
      <c r="W111" s="15">
        <v>44.51</v>
      </c>
      <c r="X111" s="17">
        <v>0.1</v>
      </c>
      <c r="Y111" s="15">
        <v>0.02</v>
      </c>
      <c r="Z111" s="2">
        <v>75</v>
      </c>
      <c r="AA111" s="2">
        <v>2022</v>
      </c>
    </row>
    <row r="112" spans="1:27" ht="11.25" customHeight="1">
      <c r="A112" s="37" t="s">
        <v>88</v>
      </c>
      <c r="B112" s="37"/>
      <c r="C112" s="37"/>
      <c r="D112" s="37"/>
      <c r="E112" s="37"/>
      <c r="F112" s="37"/>
      <c r="G112" s="42">
        <v>240</v>
      </c>
      <c r="H112" s="42"/>
      <c r="I112" s="15">
        <v>12.16</v>
      </c>
      <c r="J112" s="16">
        <v>29.2</v>
      </c>
      <c r="K112" s="15">
        <v>40.77</v>
      </c>
      <c r="L112" s="16">
        <v>471.6</v>
      </c>
      <c r="M112" s="15">
        <v>0.18</v>
      </c>
      <c r="N112" s="15">
        <v>33.46</v>
      </c>
      <c r="O112" s="15">
        <v>25.96</v>
      </c>
      <c r="P112" s="15">
        <v>0.09</v>
      </c>
      <c r="Q112" s="15">
        <v>0.14</v>
      </c>
      <c r="R112" s="15">
        <v>52.41</v>
      </c>
      <c r="S112" s="15">
        <v>40.94</v>
      </c>
      <c r="T112" s="15">
        <v>104.23</v>
      </c>
      <c r="U112" s="15">
        <v>1.67</v>
      </c>
      <c r="V112" s="15">
        <v>844.29</v>
      </c>
      <c r="W112" s="15">
        <v>75.91</v>
      </c>
      <c r="X112" s="15">
        <v>0.04</v>
      </c>
      <c r="Y112" s="18"/>
      <c r="Z112" s="2" t="s">
        <v>30</v>
      </c>
      <c r="AA112" s="2" t="s">
        <v>111</v>
      </c>
    </row>
    <row r="113" spans="1:27" ht="11.25" customHeight="1">
      <c r="A113" s="37" t="s">
        <v>71</v>
      </c>
      <c r="B113" s="37"/>
      <c r="C113" s="37"/>
      <c r="D113" s="37"/>
      <c r="E113" s="37"/>
      <c r="F113" s="37"/>
      <c r="G113" s="42">
        <v>32.5</v>
      </c>
      <c r="H113" s="42"/>
      <c r="I113" s="15">
        <v>2.15</v>
      </c>
      <c r="J113" s="18">
        <v>0.39</v>
      </c>
      <c r="K113" s="15">
        <v>13.55</v>
      </c>
      <c r="L113" s="16">
        <v>62.85</v>
      </c>
      <c r="M113" s="18"/>
      <c r="N113" s="17">
        <v>2.9</v>
      </c>
      <c r="O113" s="18"/>
      <c r="P113" s="18"/>
      <c r="Q113" s="15">
        <v>0.01</v>
      </c>
      <c r="R113" s="15">
        <v>8.05</v>
      </c>
      <c r="S113" s="15">
        <v>5.24</v>
      </c>
      <c r="T113" s="15">
        <v>9.78</v>
      </c>
      <c r="U113" s="15">
        <v>0.89</v>
      </c>
      <c r="V113" s="15">
        <v>36.66</v>
      </c>
      <c r="W113" s="18"/>
      <c r="X113" s="18"/>
      <c r="Y113" s="18"/>
      <c r="Z113" s="2"/>
      <c r="AA113" s="2"/>
    </row>
    <row r="114" spans="1:27" ht="11.25" customHeight="1">
      <c r="A114" s="37" t="s">
        <v>81</v>
      </c>
      <c r="B114" s="37"/>
      <c r="C114" s="37"/>
      <c r="D114" s="37"/>
      <c r="E114" s="37"/>
      <c r="F114" s="37"/>
      <c r="G114" s="42">
        <v>200</v>
      </c>
      <c r="H114" s="42"/>
      <c r="I114" s="15">
        <v>1.02</v>
      </c>
      <c r="J114" s="18">
        <v>0.06</v>
      </c>
      <c r="K114" s="15">
        <v>18.29</v>
      </c>
      <c r="L114" s="16">
        <v>69.02</v>
      </c>
      <c r="M114" s="15">
        <v>0.04</v>
      </c>
      <c r="N114" s="18"/>
      <c r="O114" s="18"/>
      <c r="P114" s="18"/>
      <c r="Q114" s="15">
        <v>0.02</v>
      </c>
      <c r="R114" s="15">
        <v>4.14</v>
      </c>
      <c r="S114" s="15">
        <v>4.37</v>
      </c>
      <c r="T114" s="15">
        <v>20.01</v>
      </c>
      <c r="U114" s="15">
        <v>0.92</v>
      </c>
      <c r="V114" s="15">
        <v>31.28</v>
      </c>
      <c r="W114" s="15">
        <v>1.29</v>
      </c>
      <c r="X114" s="18"/>
      <c r="Y114" s="18"/>
      <c r="Z114" s="2">
        <v>241</v>
      </c>
      <c r="AA114" s="2">
        <v>2022</v>
      </c>
    </row>
    <row r="115" spans="1:27" ht="11.25" customHeight="1">
      <c r="A115" s="29" t="s">
        <v>144</v>
      </c>
      <c r="B115" s="30"/>
      <c r="C115" s="30"/>
      <c r="D115" s="30"/>
      <c r="E115" s="30"/>
      <c r="F115" s="31"/>
      <c r="G115" s="42">
        <f>SUM(G110:H114)</f>
        <v>702.5</v>
      </c>
      <c r="H115" s="42"/>
      <c r="I115" s="15">
        <f>SUM(I110:I114)</f>
        <v>17.36</v>
      </c>
      <c r="J115" s="16">
        <f>SUM(J110:J114)</f>
        <v>36.35</v>
      </c>
      <c r="K115" s="17">
        <f>SUM(K110:K114)</f>
        <v>86.14000000000001</v>
      </c>
      <c r="L115" s="16">
        <f>SUM(L110:L114)</f>
        <v>721.7</v>
      </c>
      <c r="M115" s="15">
        <v>0.44</v>
      </c>
      <c r="N115" s="15">
        <v>67.06</v>
      </c>
      <c r="O115" s="15">
        <v>61.81</v>
      </c>
      <c r="P115" s="15">
        <v>0.41</v>
      </c>
      <c r="Q115" s="15">
        <v>0.75</v>
      </c>
      <c r="R115" s="15">
        <v>140.62</v>
      </c>
      <c r="S115" s="15">
        <v>105.42</v>
      </c>
      <c r="T115" s="15">
        <v>397.11</v>
      </c>
      <c r="U115" s="15">
        <v>6.82</v>
      </c>
      <c r="V115" s="25">
        <v>1441.82</v>
      </c>
      <c r="W115" s="15">
        <v>195.51</v>
      </c>
      <c r="X115" s="15">
        <v>0.16</v>
      </c>
      <c r="Y115" s="15">
        <v>0.09</v>
      </c>
      <c r="Z115" s="19"/>
      <c r="AA115" s="19"/>
    </row>
    <row r="116" spans="1:27" ht="11.25" customHeight="1">
      <c r="A116" s="35" t="s">
        <v>33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</row>
    <row r="117" spans="1:27" ht="11.25" customHeight="1">
      <c r="A117" s="37" t="s">
        <v>34</v>
      </c>
      <c r="B117" s="37"/>
      <c r="C117" s="37"/>
      <c r="D117" s="37"/>
      <c r="E117" s="37"/>
      <c r="F117" s="37"/>
      <c r="G117" s="42">
        <v>200</v>
      </c>
      <c r="H117" s="42"/>
      <c r="I117" s="18"/>
      <c r="J117" s="18"/>
      <c r="K117" s="17">
        <v>20.2</v>
      </c>
      <c r="L117" s="16">
        <v>88</v>
      </c>
      <c r="M117" s="15">
        <v>0.02</v>
      </c>
      <c r="N117" s="18"/>
      <c r="O117" s="18"/>
      <c r="P117" s="18"/>
      <c r="Q117" s="15">
        <v>0.02</v>
      </c>
      <c r="R117" s="16">
        <v>14</v>
      </c>
      <c r="S117" s="16">
        <v>8</v>
      </c>
      <c r="T117" s="16">
        <v>14</v>
      </c>
      <c r="U117" s="17">
        <v>2.8</v>
      </c>
      <c r="V117" s="16">
        <v>240</v>
      </c>
      <c r="W117" s="16">
        <v>2</v>
      </c>
      <c r="X117" s="18"/>
      <c r="Y117" s="18"/>
      <c r="Z117" s="2"/>
      <c r="AA117" s="2"/>
    </row>
    <row r="118" spans="1:27" ht="12.75" customHeight="1">
      <c r="A118" s="37" t="s">
        <v>42</v>
      </c>
      <c r="B118" s="37"/>
      <c r="C118" s="37"/>
      <c r="D118" s="37"/>
      <c r="E118" s="37"/>
      <c r="F118" s="37"/>
      <c r="G118" s="42">
        <v>130</v>
      </c>
      <c r="H118" s="42"/>
      <c r="I118" s="15">
        <v>0.46</v>
      </c>
      <c r="J118" s="18"/>
      <c r="K118" s="15">
        <v>11.85</v>
      </c>
      <c r="L118" s="16">
        <v>52</v>
      </c>
      <c r="M118" s="15">
        <v>0.02</v>
      </c>
      <c r="N118" s="15">
        <v>5.75</v>
      </c>
      <c r="O118" s="18"/>
      <c r="P118" s="18"/>
      <c r="Q118" s="15">
        <v>0.03</v>
      </c>
      <c r="R118" s="15">
        <v>21.85</v>
      </c>
      <c r="S118" s="17">
        <v>13.8</v>
      </c>
      <c r="T118" s="17">
        <v>18.4</v>
      </c>
      <c r="U118" s="17">
        <v>2.3</v>
      </c>
      <c r="V118" s="15">
        <v>178.25</v>
      </c>
      <c r="W118" s="15">
        <v>1.15</v>
      </c>
      <c r="X118" s="15">
        <v>0.01</v>
      </c>
      <c r="Y118" s="18"/>
      <c r="Z118" s="2">
        <v>231</v>
      </c>
      <c r="AA118" s="2">
        <v>2022</v>
      </c>
    </row>
    <row r="119" spans="1:27" ht="12.75" customHeight="1">
      <c r="A119" s="37" t="s">
        <v>48</v>
      </c>
      <c r="B119" s="37"/>
      <c r="C119" s="37"/>
      <c r="D119" s="37"/>
      <c r="E119" s="37"/>
      <c r="F119" s="37"/>
      <c r="G119" s="42">
        <v>100</v>
      </c>
      <c r="H119" s="42"/>
      <c r="I119" s="17">
        <v>5.7</v>
      </c>
      <c r="J119" s="16">
        <v>5</v>
      </c>
      <c r="K119" s="15">
        <v>39.07</v>
      </c>
      <c r="L119" s="16">
        <v>229</v>
      </c>
      <c r="M119" s="15">
        <v>0.08</v>
      </c>
      <c r="N119" s="18"/>
      <c r="O119" s="15">
        <v>10.76</v>
      </c>
      <c r="P119" s="17">
        <v>0.1</v>
      </c>
      <c r="Q119" s="15">
        <v>0.04</v>
      </c>
      <c r="R119" s="17">
        <v>12.5</v>
      </c>
      <c r="S119" s="15">
        <v>7.51</v>
      </c>
      <c r="T119" s="15">
        <v>45.69</v>
      </c>
      <c r="U119" s="15">
        <v>0.56</v>
      </c>
      <c r="V119" s="15">
        <v>58.47</v>
      </c>
      <c r="W119" s="15">
        <v>26.25</v>
      </c>
      <c r="X119" s="15">
        <v>0.01</v>
      </c>
      <c r="Y119" s="18"/>
      <c r="Z119" s="2" t="s">
        <v>49</v>
      </c>
      <c r="AA119" s="2" t="s">
        <v>27</v>
      </c>
    </row>
    <row r="120" spans="1:27" ht="11.25" customHeight="1">
      <c r="A120" s="56" t="s">
        <v>37</v>
      </c>
      <c r="B120" s="56"/>
      <c r="C120" s="56"/>
      <c r="D120" s="56"/>
      <c r="E120" s="56"/>
      <c r="F120" s="22"/>
      <c r="G120" s="42">
        <v>430</v>
      </c>
      <c r="H120" s="42"/>
      <c r="I120" s="15">
        <v>6.16</v>
      </c>
      <c r="J120" s="16">
        <v>5</v>
      </c>
      <c r="K120" s="15">
        <v>71.12</v>
      </c>
      <c r="L120" s="16">
        <v>369</v>
      </c>
      <c r="M120" s="15">
        <v>0.12</v>
      </c>
      <c r="N120" s="15">
        <v>5.75</v>
      </c>
      <c r="O120" s="15">
        <v>10.76</v>
      </c>
      <c r="P120" s="17">
        <v>0.1</v>
      </c>
      <c r="Q120" s="15">
        <v>0.09</v>
      </c>
      <c r="R120" s="15">
        <v>48.35</v>
      </c>
      <c r="S120" s="15">
        <v>29.31</v>
      </c>
      <c r="T120" s="15">
        <v>78.09</v>
      </c>
      <c r="U120" s="15">
        <v>5.66</v>
      </c>
      <c r="V120" s="15">
        <v>476.72</v>
      </c>
      <c r="W120" s="17">
        <v>29.4</v>
      </c>
      <c r="X120" s="15">
        <v>0.02</v>
      </c>
      <c r="Y120" s="18"/>
      <c r="Z120" s="19"/>
      <c r="AA120" s="19"/>
    </row>
    <row r="121" spans="1:27" ht="11.25" customHeight="1">
      <c r="A121" s="56" t="s">
        <v>38</v>
      </c>
      <c r="B121" s="56"/>
      <c r="C121" s="56"/>
      <c r="D121" s="56"/>
      <c r="E121" s="56"/>
      <c r="F121" s="22"/>
      <c r="G121" s="59">
        <f>G120+G115+G108</f>
        <v>1655</v>
      </c>
      <c r="H121" s="59"/>
      <c r="I121" s="15">
        <f>I120+I115+I108</f>
        <v>46.67</v>
      </c>
      <c r="J121" s="16">
        <f>J120+J115+J108</f>
        <v>55.85</v>
      </c>
      <c r="K121" s="15">
        <f>K120+K115+K108</f>
        <v>263.23</v>
      </c>
      <c r="L121" s="24">
        <f>L120+L115+L108</f>
        <v>1670.74</v>
      </c>
      <c r="M121" s="15">
        <v>0.76</v>
      </c>
      <c r="N121" s="15">
        <v>81.31</v>
      </c>
      <c r="O121" s="15">
        <v>94.48</v>
      </c>
      <c r="P121" s="15">
        <v>0.77</v>
      </c>
      <c r="Q121" s="16">
        <v>1</v>
      </c>
      <c r="R121" s="15">
        <v>233.95</v>
      </c>
      <c r="S121" s="15">
        <v>176.42</v>
      </c>
      <c r="T121" s="15">
        <v>669.62</v>
      </c>
      <c r="U121" s="15">
        <v>16.79</v>
      </c>
      <c r="V121" s="28">
        <v>2249.1</v>
      </c>
      <c r="W121" s="15">
        <v>352.53</v>
      </c>
      <c r="X121" s="15">
        <v>0.19</v>
      </c>
      <c r="Y121" s="15">
        <v>6.81</v>
      </c>
      <c r="Z121" s="19"/>
      <c r="AA121" s="19"/>
    </row>
    <row r="122" spans="1:27" ht="21.75" customHeight="1">
      <c r="A122" s="38" t="s">
        <v>50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</row>
    <row r="123" spans="1:27" ht="11.25" customHeight="1">
      <c r="A123" s="39" t="s">
        <v>2</v>
      </c>
      <c r="B123" s="39"/>
      <c r="C123" s="39"/>
      <c r="D123" s="39"/>
      <c r="E123" s="39"/>
      <c r="F123" s="12"/>
      <c r="G123" s="39" t="s">
        <v>3</v>
      </c>
      <c r="H123" s="39"/>
      <c r="I123" s="29" t="s">
        <v>4</v>
      </c>
      <c r="J123" s="29"/>
      <c r="K123" s="29"/>
      <c r="L123" s="39" t="s">
        <v>5</v>
      </c>
      <c r="M123" s="29" t="s">
        <v>6</v>
      </c>
      <c r="N123" s="29"/>
      <c r="O123" s="29"/>
      <c r="P123" s="29"/>
      <c r="Q123" s="29"/>
      <c r="R123" s="43" t="s">
        <v>7</v>
      </c>
      <c r="S123" s="43"/>
      <c r="T123" s="43"/>
      <c r="U123" s="43"/>
      <c r="V123" s="43"/>
      <c r="W123" s="43"/>
      <c r="X123" s="43"/>
      <c r="Y123" s="43"/>
      <c r="Z123" s="51" t="s">
        <v>8</v>
      </c>
      <c r="AA123" s="51" t="s">
        <v>9</v>
      </c>
    </row>
    <row r="124" spans="1:27" ht="11.25" customHeight="1">
      <c r="A124" s="40"/>
      <c r="B124" s="41"/>
      <c r="C124" s="41"/>
      <c r="D124" s="41"/>
      <c r="E124" s="41"/>
      <c r="F124" s="14"/>
      <c r="G124" s="40"/>
      <c r="H124" s="41"/>
      <c r="I124" s="9" t="s">
        <v>10</v>
      </c>
      <c r="J124" s="9" t="s">
        <v>11</v>
      </c>
      <c r="K124" s="9" t="s">
        <v>12</v>
      </c>
      <c r="L124" s="40"/>
      <c r="M124" s="9" t="s">
        <v>13</v>
      </c>
      <c r="N124" s="9" t="s">
        <v>14</v>
      </c>
      <c r="O124" s="9" t="s">
        <v>15</v>
      </c>
      <c r="P124" s="9" t="s">
        <v>16</v>
      </c>
      <c r="Q124" s="9" t="s">
        <v>17</v>
      </c>
      <c r="R124" s="9" t="s">
        <v>18</v>
      </c>
      <c r="S124" s="9" t="s">
        <v>19</v>
      </c>
      <c r="T124" s="13" t="s">
        <v>20</v>
      </c>
      <c r="U124" s="13" t="s">
        <v>21</v>
      </c>
      <c r="V124" s="13" t="s">
        <v>22</v>
      </c>
      <c r="W124" s="13" t="s">
        <v>23</v>
      </c>
      <c r="X124" s="13" t="s">
        <v>24</v>
      </c>
      <c r="Y124" s="13" t="s">
        <v>25</v>
      </c>
      <c r="Z124" s="52"/>
      <c r="AA124" s="52"/>
    </row>
    <row r="125" spans="1:27" ht="11.25" customHeight="1">
      <c r="A125" s="35" t="s">
        <v>26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</row>
    <row r="126" spans="1:27" ht="21.75" customHeight="1">
      <c r="A126" s="37" t="s">
        <v>89</v>
      </c>
      <c r="B126" s="37"/>
      <c r="C126" s="37"/>
      <c r="D126" s="37"/>
      <c r="E126" s="37"/>
      <c r="F126" s="37"/>
      <c r="G126" s="42">
        <v>150</v>
      </c>
      <c r="H126" s="42"/>
      <c r="I126" s="17">
        <v>7.77</v>
      </c>
      <c r="J126" s="16">
        <v>5.88</v>
      </c>
      <c r="K126" s="15">
        <v>44.59</v>
      </c>
      <c r="L126" s="16">
        <v>261.5</v>
      </c>
      <c r="M126" s="15">
        <v>0.05</v>
      </c>
      <c r="N126" s="15">
        <v>2.38</v>
      </c>
      <c r="O126" s="15">
        <v>1.62</v>
      </c>
      <c r="P126" s="15">
        <v>0.12</v>
      </c>
      <c r="Q126" s="15">
        <v>0.05</v>
      </c>
      <c r="R126" s="15">
        <v>20.71</v>
      </c>
      <c r="S126" s="15">
        <v>12.33</v>
      </c>
      <c r="T126" s="15">
        <v>57.96</v>
      </c>
      <c r="U126" s="15">
        <v>0.89</v>
      </c>
      <c r="V126" s="15">
        <v>124.26</v>
      </c>
      <c r="W126" s="15">
        <v>36.84</v>
      </c>
      <c r="X126" s="15">
        <v>0.01</v>
      </c>
      <c r="Y126" s="15">
        <v>4.33</v>
      </c>
      <c r="Z126" s="2" t="s">
        <v>30</v>
      </c>
      <c r="AA126" s="2" t="s">
        <v>111</v>
      </c>
    </row>
    <row r="127" spans="1:27" ht="12.75" customHeight="1">
      <c r="A127" s="37" t="s">
        <v>90</v>
      </c>
      <c r="B127" s="37"/>
      <c r="C127" s="37"/>
      <c r="D127" s="37"/>
      <c r="E127" s="37"/>
      <c r="F127" s="37"/>
      <c r="G127" s="42">
        <v>25</v>
      </c>
      <c r="H127" s="42"/>
      <c r="I127" s="15">
        <v>1.8</v>
      </c>
      <c r="J127" s="16">
        <v>2.13</v>
      </c>
      <c r="K127" s="15">
        <v>13.88</v>
      </c>
      <c r="L127" s="16">
        <v>79.35</v>
      </c>
      <c r="M127" s="15">
        <v>0.04</v>
      </c>
      <c r="N127" s="18"/>
      <c r="O127" s="15">
        <v>26.68</v>
      </c>
      <c r="P127" s="17">
        <v>0.1</v>
      </c>
      <c r="Q127" s="15">
        <v>0.03</v>
      </c>
      <c r="R127" s="15">
        <v>11.45</v>
      </c>
      <c r="S127" s="15">
        <v>27.42</v>
      </c>
      <c r="T127" s="15">
        <v>84.38</v>
      </c>
      <c r="U127" s="17">
        <v>0.6</v>
      </c>
      <c r="V127" s="15">
        <v>55.31</v>
      </c>
      <c r="W127" s="15">
        <v>60.76</v>
      </c>
      <c r="X127" s="18"/>
      <c r="Y127" s="18"/>
      <c r="Z127" s="2"/>
      <c r="AA127" s="2"/>
    </row>
    <row r="128" spans="1:27" ht="11.25" customHeight="1">
      <c r="A128" s="37" t="s">
        <v>66</v>
      </c>
      <c r="B128" s="37"/>
      <c r="C128" s="37"/>
      <c r="D128" s="37"/>
      <c r="E128" s="37"/>
      <c r="F128" s="37"/>
      <c r="G128" s="42">
        <v>150</v>
      </c>
      <c r="H128" s="42"/>
      <c r="I128" s="15">
        <v>0.6</v>
      </c>
      <c r="J128" s="18">
        <v>0.6</v>
      </c>
      <c r="K128" s="15">
        <v>17.4</v>
      </c>
      <c r="L128" s="16">
        <v>73.02</v>
      </c>
      <c r="M128" s="15">
        <v>0.01</v>
      </c>
      <c r="N128" s="16">
        <v>1</v>
      </c>
      <c r="O128" s="18"/>
      <c r="P128" s="18"/>
      <c r="Q128" s="15">
        <v>0.01</v>
      </c>
      <c r="R128" s="16">
        <v>2</v>
      </c>
      <c r="S128" s="17">
        <v>2.1</v>
      </c>
      <c r="T128" s="17">
        <v>6.2</v>
      </c>
      <c r="U128" s="15">
        <v>0.07</v>
      </c>
      <c r="V128" s="17">
        <v>9.9</v>
      </c>
      <c r="W128" s="18"/>
      <c r="X128" s="18"/>
      <c r="Y128" s="18"/>
      <c r="Z128" s="2">
        <v>231</v>
      </c>
      <c r="AA128" s="2">
        <v>2022</v>
      </c>
    </row>
    <row r="129" spans="1:27" ht="11.25" customHeight="1">
      <c r="A129" s="37" t="s">
        <v>67</v>
      </c>
      <c r="B129" s="37"/>
      <c r="C129" s="37"/>
      <c r="D129" s="37"/>
      <c r="E129" s="37"/>
      <c r="F129" s="37"/>
      <c r="G129" s="42">
        <v>200</v>
      </c>
      <c r="H129" s="42"/>
      <c r="I129" s="17">
        <v>0.12</v>
      </c>
      <c r="J129" s="18">
        <v>0.02</v>
      </c>
      <c r="K129" s="15">
        <v>5.06</v>
      </c>
      <c r="L129" s="16">
        <v>20.53</v>
      </c>
      <c r="M129" s="18"/>
      <c r="N129" s="17">
        <v>0.1</v>
      </c>
      <c r="O129" s="18"/>
      <c r="P129" s="18"/>
      <c r="Q129" s="15">
        <v>0.01</v>
      </c>
      <c r="R129" s="15">
        <v>5.25</v>
      </c>
      <c r="S129" s="17">
        <v>4.4</v>
      </c>
      <c r="T129" s="15">
        <v>8.24</v>
      </c>
      <c r="U129" s="15">
        <v>0.82</v>
      </c>
      <c r="V129" s="15">
        <v>25.25</v>
      </c>
      <c r="W129" s="18"/>
      <c r="X129" s="18"/>
      <c r="Y129" s="18"/>
      <c r="Z129" s="2">
        <v>262</v>
      </c>
      <c r="AA129" s="2">
        <v>2022</v>
      </c>
    </row>
    <row r="130" spans="1:27" ht="11.25" customHeight="1">
      <c r="A130" s="29" t="s">
        <v>145</v>
      </c>
      <c r="B130" s="30"/>
      <c r="C130" s="30"/>
      <c r="D130" s="30"/>
      <c r="E130" s="30"/>
      <c r="F130" s="31"/>
      <c r="G130" s="42">
        <f>SUM(G126:H129)</f>
        <v>525</v>
      </c>
      <c r="H130" s="42"/>
      <c r="I130" s="15">
        <f>SUM(I126:I129)</f>
        <v>10.29</v>
      </c>
      <c r="J130" s="16">
        <f>SUM(J126:J129)</f>
        <v>8.629999999999999</v>
      </c>
      <c r="K130" s="15">
        <f>SUM(K126:K129)</f>
        <v>80.93</v>
      </c>
      <c r="L130" s="16">
        <f>SUM(L126:L129)</f>
        <v>434.4</v>
      </c>
      <c r="M130" s="15">
        <v>0.19</v>
      </c>
      <c r="N130" s="15">
        <v>16.48</v>
      </c>
      <c r="O130" s="17">
        <v>28.3</v>
      </c>
      <c r="P130" s="15">
        <v>0.22</v>
      </c>
      <c r="Q130" s="15">
        <v>0.14</v>
      </c>
      <c r="R130" s="15">
        <v>66.59</v>
      </c>
      <c r="S130" s="15">
        <v>67.52</v>
      </c>
      <c r="T130" s="15">
        <v>195.73</v>
      </c>
      <c r="U130" s="15">
        <v>5.82</v>
      </c>
      <c r="V130" s="15">
        <v>614.11</v>
      </c>
      <c r="W130" s="15">
        <v>101.24</v>
      </c>
      <c r="X130" s="15">
        <v>0.02</v>
      </c>
      <c r="Y130" s="15">
        <v>4.33</v>
      </c>
      <c r="Z130" s="19"/>
      <c r="AA130" s="19"/>
    </row>
    <row r="131" spans="1:27" ht="12.75" customHeight="1">
      <c r="A131" s="35" t="s">
        <v>29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</row>
    <row r="132" spans="1:27" ht="14.25" customHeight="1">
      <c r="A132" s="37" t="s">
        <v>68</v>
      </c>
      <c r="B132" s="37"/>
      <c r="C132" s="37"/>
      <c r="D132" s="37"/>
      <c r="E132" s="37"/>
      <c r="F132" s="37"/>
      <c r="G132" s="42">
        <v>30</v>
      </c>
      <c r="H132" s="42"/>
      <c r="I132" s="15">
        <v>0.24</v>
      </c>
      <c r="J132" s="16">
        <v>0.03</v>
      </c>
      <c r="K132" s="15">
        <v>0.74</v>
      </c>
      <c r="L132" s="16">
        <v>4.2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5"/>
      <c r="AA132" s="2"/>
    </row>
    <row r="133" spans="1:27" ht="11.25" customHeight="1">
      <c r="A133" s="37" t="s">
        <v>125</v>
      </c>
      <c r="B133" s="37"/>
      <c r="C133" s="37"/>
      <c r="D133" s="37"/>
      <c r="E133" s="37"/>
      <c r="F133" s="37"/>
      <c r="G133" s="42">
        <v>200</v>
      </c>
      <c r="H133" s="42"/>
      <c r="I133" s="15">
        <v>3.12</v>
      </c>
      <c r="J133" s="16">
        <v>4.22</v>
      </c>
      <c r="K133" s="15">
        <v>12.73</v>
      </c>
      <c r="L133" s="16">
        <v>100.4</v>
      </c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5" t="s">
        <v>114</v>
      </c>
      <c r="AA133" s="2" t="s">
        <v>111</v>
      </c>
    </row>
    <row r="134" spans="1:27" ht="14.25" customHeight="1">
      <c r="A134" s="57" t="s">
        <v>103</v>
      </c>
      <c r="B134" s="57"/>
      <c r="C134" s="57"/>
      <c r="D134" s="57"/>
      <c r="E134" s="57"/>
      <c r="F134" s="57"/>
      <c r="G134" s="58">
        <v>240</v>
      </c>
      <c r="H134" s="58"/>
      <c r="I134" s="15">
        <v>16.25</v>
      </c>
      <c r="J134" s="16">
        <v>21.33</v>
      </c>
      <c r="K134" s="15">
        <v>14.96</v>
      </c>
      <c r="L134" s="16">
        <v>267.68</v>
      </c>
      <c r="M134" s="15">
        <v>0.31</v>
      </c>
      <c r="N134" s="18"/>
      <c r="O134" s="16">
        <v>21</v>
      </c>
      <c r="P134" s="15">
        <v>0.08</v>
      </c>
      <c r="Q134" s="15">
        <v>0.15</v>
      </c>
      <c r="R134" s="15">
        <v>20.47</v>
      </c>
      <c r="S134" s="15">
        <v>138.84</v>
      </c>
      <c r="T134" s="15">
        <v>209.06</v>
      </c>
      <c r="U134" s="17">
        <v>4.9</v>
      </c>
      <c r="V134" s="17">
        <v>264.1</v>
      </c>
      <c r="W134" s="15">
        <v>60.48</v>
      </c>
      <c r="X134" s="15">
        <v>0.01</v>
      </c>
      <c r="Y134" s="15">
        <v>0.01</v>
      </c>
      <c r="Z134" s="5" t="s">
        <v>30</v>
      </c>
      <c r="AA134" s="2" t="s">
        <v>111</v>
      </c>
    </row>
    <row r="135" spans="1:27" ht="14.25" customHeight="1">
      <c r="A135" s="37" t="s">
        <v>32</v>
      </c>
      <c r="B135" s="37"/>
      <c r="C135" s="37"/>
      <c r="D135" s="37"/>
      <c r="E135" s="37"/>
      <c r="F135" s="37"/>
      <c r="G135" s="42">
        <v>65</v>
      </c>
      <c r="H135" s="42"/>
      <c r="I135" s="15">
        <v>4.29</v>
      </c>
      <c r="J135" s="18">
        <v>0.78</v>
      </c>
      <c r="K135" s="15">
        <v>27.11</v>
      </c>
      <c r="L135" s="16">
        <v>125.7</v>
      </c>
      <c r="M135" s="15">
        <v>0.05</v>
      </c>
      <c r="N135" s="18"/>
      <c r="O135" s="18"/>
      <c r="P135" s="18"/>
      <c r="Q135" s="15">
        <v>0.02</v>
      </c>
      <c r="R135" s="15">
        <v>4.68</v>
      </c>
      <c r="S135" s="15">
        <v>4.94</v>
      </c>
      <c r="T135" s="15">
        <v>22.62</v>
      </c>
      <c r="U135" s="15">
        <v>1.04</v>
      </c>
      <c r="V135" s="15">
        <v>35.36</v>
      </c>
      <c r="W135" s="15">
        <v>1.46</v>
      </c>
      <c r="X135" s="18"/>
      <c r="Y135" s="18"/>
      <c r="Z135" s="8"/>
      <c r="AA135" s="3"/>
    </row>
    <row r="136" spans="1:27" ht="12.75" customHeight="1">
      <c r="A136" s="37" t="s">
        <v>70</v>
      </c>
      <c r="B136" s="37"/>
      <c r="C136" s="37"/>
      <c r="D136" s="37"/>
      <c r="E136" s="37"/>
      <c r="F136" s="37"/>
      <c r="G136" s="42">
        <v>20</v>
      </c>
      <c r="H136" s="42"/>
      <c r="I136" s="17">
        <v>1.32</v>
      </c>
      <c r="J136" s="16">
        <v>0.13</v>
      </c>
      <c r="K136" s="17">
        <v>9.38</v>
      </c>
      <c r="L136" s="16">
        <v>44.78</v>
      </c>
      <c r="M136" s="18"/>
      <c r="N136" s="18"/>
      <c r="O136" s="15">
        <v>0.01</v>
      </c>
      <c r="P136" s="18"/>
      <c r="Q136" s="18"/>
      <c r="R136" s="15">
        <v>0.02</v>
      </c>
      <c r="S136" s="15">
        <v>0.02</v>
      </c>
      <c r="T136" s="15">
        <v>0.11</v>
      </c>
      <c r="U136" s="18"/>
      <c r="V136" s="15">
        <v>0.16</v>
      </c>
      <c r="W136" s="18"/>
      <c r="X136" s="18"/>
      <c r="Y136" s="20"/>
      <c r="Z136" s="6"/>
      <c r="AA136" s="7"/>
    </row>
    <row r="137" spans="1:27" ht="11.25" customHeight="1">
      <c r="A137" s="32" t="s">
        <v>91</v>
      </c>
      <c r="B137" s="33"/>
      <c r="C137" s="33"/>
      <c r="D137" s="33"/>
      <c r="E137" s="33"/>
      <c r="F137" s="34"/>
      <c r="G137" s="44">
        <v>200</v>
      </c>
      <c r="H137" s="45"/>
      <c r="I137" s="17">
        <v>0.08</v>
      </c>
      <c r="J137" s="16">
        <v>0.02</v>
      </c>
      <c r="K137" s="17">
        <v>4.95</v>
      </c>
      <c r="L137" s="16">
        <v>37</v>
      </c>
      <c r="M137" s="18"/>
      <c r="N137" s="18"/>
      <c r="O137" s="15"/>
      <c r="P137" s="18"/>
      <c r="Q137" s="18"/>
      <c r="R137" s="15"/>
      <c r="S137" s="15"/>
      <c r="T137" s="15"/>
      <c r="U137" s="18"/>
      <c r="V137" s="15"/>
      <c r="W137" s="18"/>
      <c r="X137" s="18"/>
      <c r="Y137" s="20"/>
      <c r="Z137" s="6" t="s">
        <v>117</v>
      </c>
      <c r="AA137" s="7">
        <v>2022</v>
      </c>
    </row>
    <row r="138" spans="1:27" ht="11.25" customHeight="1">
      <c r="A138" s="32" t="s">
        <v>93</v>
      </c>
      <c r="B138" s="33"/>
      <c r="C138" s="33"/>
      <c r="D138" s="33"/>
      <c r="E138" s="33"/>
      <c r="F138" s="34"/>
      <c r="G138" s="44">
        <v>50</v>
      </c>
      <c r="H138" s="45"/>
      <c r="I138" s="17">
        <v>2.95</v>
      </c>
      <c r="J138" s="16">
        <v>2.35</v>
      </c>
      <c r="K138" s="17">
        <v>38.55</v>
      </c>
      <c r="L138" s="16">
        <v>183.4</v>
      </c>
      <c r="M138" s="18"/>
      <c r="N138" s="18"/>
      <c r="O138" s="15"/>
      <c r="P138" s="18"/>
      <c r="Q138" s="18"/>
      <c r="R138" s="15"/>
      <c r="S138" s="15"/>
      <c r="T138" s="15"/>
      <c r="U138" s="18"/>
      <c r="V138" s="15"/>
      <c r="W138" s="18"/>
      <c r="X138" s="18"/>
      <c r="Y138" s="20"/>
      <c r="Z138" s="6"/>
      <c r="AA138" s="7"/>
    </row>
    <row r="139" spans="1:27" ht="11.25" customHeight="1">
      <c r="A139" s="29" t="s">
        <v>139</v>
      </c>
      <c r="B139" s="30"/>
      <c r="C139" s="30"/>
      <c r="D139" s="30"/>
      <c r="E139" s="30"/>
      <c r="F139" s="31"/>
      <c r="G139" s="42">
        <f>SUM(G132:H138)</f>
        <v>805</v>
      </c>
      <c r="H139" s="42"/>
      <c r="I139" s="16">
        <f>SUM(I132:I138)</f>
        <v>28.249999999999996</v>
      </c>
      <c r="J139" s="16">
        <f>SUM(J132:J138)</f>
        <v>28.86</v>
      </c>
      <c r="K139" s="15">
        <f>SUM(K132:K138)</f>
        <v>108.42</v>
      </c>
      <c r="L139" s="16">
        <f>SUM(L132:L138)</f>
        <v>763.16</v>
      </c>
      <c r="M139" s="15">
        <v>1.16</v>
      </c>
      <c r="N139" s="15">
        <v>0.38</v>
      </c>
      <c r="O139" s="15">
        <v>24.41</v>
      </c>
      <c r="P139" s="15">
        <v>0.08</v>
      </c>
      <c r="Q139" s="15">
        <v>1.39</v>
      </c>
      <c r="R139" s="15">
        <v>27.77</v>
      </c>
      <c r="S139" s="16">
        <v>148</v>
      </c>
      <c r="T139" s="15">
        <v>231.79</v>
      </c>
      <c r="U139" s="15">
        <v>8.14</v>
      </c>
      <c r="V139" s="15">
        <v>307.62</v>
      </c>
      <c r="W139" s="15">
        <v>61.94</v>
      </c>
      <c r="X139" s="15">
        <v>0.01</v>
      </c>
      <c r="Y139" s="27">
        <v>0.01</v>
      </c>
      <c r="Z139" s="26"/>
      <c r="AA139" s="19"/>
    </row>
    <row r="140" spans="1:27" ht="11.25" customHeight="1">
      <c r="A140" s="35" t="s">
        <v>33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6"/>
      <c r="AA140" s="36"/>
    </row>
    <row r="141" spans="1:27" ht="11.25" customHeight="1">
      <c r="A141" s="37"/>
      <c r="B141" s="37"/>
      <c r="C141" s="37"/>
      <c r="D141" s="37"/>
      <c r="E141" s="37"/>
      <c r="F141" s="37"/>
      <c r="G141" s="42">
        <v>200</v>
      </c>
      <c r="H141" s="42"/>
      <c r="I141" s="18"/>
      <c r="J141" s="18"/>
      <c r="K141" s="17">
        <v>20.2</v>
      </c>
      <c r="L141" s="16">
        <v>88</v>
      </c>
      <c r="M141" s="15">
        <v>0.02</v>
      </c>
      <c r="N141" s="18"/>
      <c r="O141" s="18"/>
      <c r="P141" s="18"/>
      <c r="Q141" s="15">
        <v>0.02</v>
      </c>
      <c r="R141" s="16">
        <v>14</v>
      </c>
      <c r="S141" s="16">
        <v>8</v>
      </c>
      <c r="T141" s="16">
        <v>14</v>
      </c>
      <c r="U141" s="17">
        <v>2.8</v>
      </c>
      <c r="V141" s="16">
        <v>240</v>
      </c>
      <c r="W141" s="16">
        <v>2</v>
      </c>
      <c r="X141" s="18"/>
      <c r="Y141" s="18"/>
      <c r="Z141" s="2"/>
      <c r="AA141" s="2"/>
    </row>
    <row r="142" spans="1:27" ht="11.25" customHeight="1">
      <c r="A142" s="37" t="s">
        <v>28</v>
      </c>
      <c r="B142" s="37"/>
      <c r="C142" s="37"/>
      <c r="D142" s="37"/>
      <c r="E142" s="37"/>
      <c r="F142" s="37"/>
      <c r="G142" s="42">
        <v>130</v>
      </c>
      <c r="H142" s="42"/>
      <c r="I142" s="15">
        <v>0.52</v>
      </c>
      <c r="J142" s="16">
        <v>1</v>
      </c>
      <c r="K142" s="15">
        <v>12.74</v>
      </c>
      <c r="L142" s="16">
        <v>61</v>
      </c>
      <c r="M142" s="15">
        <v>0.04</v>
      </c>
      <c r="N142" s="16">
        <v>13</v>
      </c>
      <c r="O142" s="18"/>
      <c r="P142" s="18"/>
      <c r="Q142" s="15">
        <v>0.03</v>
      </c>
      <c r="R142" s="17">
        <v>20.8</v>
      </c>
      <c r="S142" s="17">
        <v>11.7</v>
      </c>
      <c r="T142" s="17">
        <v>14.3</v>
      </c>
      <c r="U142" s="15">
        <v>2.86</v>
      </c>
      <c r="V142" s="17">
        <v>361.4</v>
      </c>
      <c r="W142" s="17">
        <v>2.6</v>
      </c>
      <c r="X142" s="15">
        <v>0.01</v>
      </c>
      <c r="Y142" s="18"/>
      <c r="Z142" s="2">
        <v>231</v>
      </c>
      <c r="AA142" s="2">
        <v>2022</v>
      </c>
    </row>
    <row r="143" spans="1:27" ht="11.25" customHeight="1">
      <c r="A143" s="37" t="s">
        <v>35</v>
      </c>
      <c r="B143" s="37"/>
      <c r="C143" s="37"/>
      <c r="D143" s="37"/>
      <c r="E143" s="37"/>
      <c r="F143" s="37"/>
      <c r="G143" s="42">
        <v>100</v>
      </c>
      <c r="H143" s="42"/>
      <c r="I143" s="15">
        <v>14.49</v>
      </c>
      <c r="J143" s="16">
        <v>14</v>
      </c>
      <c r="K143" s="15">
        <v>37.52</v>
      </c>
      <c r="L143" s="16">
        <v>339</v>
      </c>
      <c r="M143" s="17">
        <v>0.1</v>
      </c>
      <c r="N143" s="17">
        <v>0.2</v>
      </c>
      <c r="O143" s="15">
        <v>114.84</v>
      </c>
      <c r="P143" s="15">
        <v>0.56</v>
      </c>
      <c r="Q143" s="15">
        <v>0.16</v>
      </c>
      <c r="R143" s="15">
        <v>272.34</v>
      </c>
      <c r="S143" s="15">
        <v>19.47</v>
      </c>
      <c r="T143" s="15">
        <v>210.57</v>
      </c>
      <c r="U143" s="15">
        <v>1.11</v>
      </c>
      <c r="V143" s="15">
        <v>101.91</v>
      </c>
      <c r="W143" s="15">
        <v>30.75</v>
      </c>
      <c r="X143" s="15">
        <v>0.01</v>
      </c>
      <c r="Y143" s="15">
        <v>4.19</v>
      </c>
      <c r="Z143" s="2" t="s">
        <v>36</v>
      </c>
      <c r="AA143" s="2" t="s">
        <v>31</v>
      </c>
    </row>
    <row r="144" spans="1:27" ht="12.75" customHeight="1">
      <c r="A144" s="56" t="s">
        <v>37</v>
      </c>
      <c r="B144" s="56"/>
      <c r="C144" s="56"/>
      <c r="D144" s="56"/>
      <c r="E144" s="56"/>
      <c r="F144" s="22"/>
      <c r="G144" s="42">
        <v>430</v>
      </c>
      <c r="H144" s="42"/>
      <c r="I144" s="15">
        <v>15.01</v>
      </c>
      <c r="J144" s="16">
        <v>15</v>
      </c>
      <c r="K144" s="15">
        <v>70.46</v>
      </c>
      <c r="L144" s="16">
        <v>488</v>
      </c>
      <c r="M144" s="15">
        <v>0.16</v>
      </c>
      <c r="N144" s="17">
        <v>13.2</v>
      </c>
      <c r="O144" s="15">
        <v>114.84</v>
      </c>
      <c r="P144" s="15">
        <v>0.56</v>
      </c>
      <c r="Q144" s="15">
        <v>0.21</v>
      </c>
      <c r="R144" s="15">
        <v>307.14</v>
      </c>
      <c r="S144" s="15">
        <v>39.17</v>
      </c>
      <c r="T144" s="15">
        <v>238.87</v>
      </c>
      <c r="U144" s="15">
        <v>6.77</v>
      </c>
      <c r="V144" s="15">
        <v>703.31</v>
      </c>
      <c r="W144" s="15">
        <v>35.35</v>
      </c>
      <c r="X144" s="15">
        <v>0.02</v>
      </c>
      <c r="Y144" s="15">
        <v>4.19</v>
      </c>
      <c r="Z144" s="19"/>
      <c r="AA144" s="19"/>
    </row>
    <row r="145" spans="1:27" ht="12.75" customHeight="1">
      <c r="A145" s="56" t="s">
        <v>38</v>
      </c>
      <c r="B145" s="56"/>
      <c r="C145" s="56"/>
      <c r="D145" s="56"/>
      <c r="E145" s="56"/>
      <c r="F145" s="22"/>
      <c r="G145" s="42">
        <f>G144+G139+G130</f>
        <v>1760</v>
      </c>
      <c r="H145" s="42"/>
      <c r="I145" s="15">
        <f>I144+I139+I130</f>
        <v>53.55</v>
      </c>
      <c r="J145" s="16">
        <f>J144+J139+J130</f>
        <v>52.489999999999995</v>
      </c>
      <c r="K145" s="15">
        <f>K144+K139+K130</f>
        <v>259.81</v>
      </c>
      <c r="L145" s="24">
        <f>L130+L139+L144</f>
        <v>1685.56</v>
      </c>
      <c r="M145" s="15">
        <v>1.51</v>
      </c>
      <c r="N145" s="15">
        <v>30.06</v>
      </c>
      <c r="O145" s="15">
        <v>167.55</v>
      </c>
      <c r="P145" s="15">
        <v>0.86</v>
      </c>
      <c r="Q145" s="15">
        <v>1.74</v>
      </c>
      <c r="R145" s="17">
        <v>401.5</v>
      </c>
      <c r="S145" s="15">
        <v>254.69</v>
      </c>
      <c r="T145" s="15">
        <v>666.39</v>
      </c>
      <c r="U145" s="15">
        <v>20.73</v>
      </c>
      <c r="V145" s="25">
        <v>1625.04</v>
      </c>
      <c r="W145" s="15">
        <v>198.53</v>
      </c>
      <c r="X145" s="15">
        <v>0.05</v>
      </c>
      <c r="Y145" s="15">
        <v>8.53</v>
      </c>
      <c r="Z145" s="19"/>
      <c r="AA145" s="19"/>
    </row>
    <row r="146" spans="1:27" ht="12.75" customHeight="1">
      <c r="A146" s="38" t="s">
        <v>52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</row>
    <row r="147" spans="1:27" ht="11.25" customHeight="1">
      <c r="A147" s="39" t="s">
        <v>2</v>
      </c>
      <c r="B147" s="39"/>
      <c r="C147" s="39"/>
      <c r="D147" s="39"/>
      <c r="E147" s="39"/>
      <c r="F147" s="12"/>
      <c r="G147" s="39" t="s">
        <v>3</v>
      </c>
      <c r="H147" s="39"/>
      <c r="I147" s="29" t="s">
        <v>4</v>
      </c>
      <c r="J147" s="29"/>
      <c r="K147" s="29"/>
      <c r="L147" s="39" t="s">
        <v>5</v>
      </c>
      <c r="M147" s="29" t="s">
        <v>6</v>
      </c>
      <c r="N147" s="29"/>
      <c r="O147" s="29"/>
      <c r="P147" s="29"/>
      <c r="Q147" s="29"/>
      <c r="R147" s="43" t="s">
        <v>7</v>
      </c>
      <c r="S147" s="43"/>
      <c r="T147" s="43"/>
      <c r="U147" s="43"/>
      <c r="V147" s="43"/>
      <c r="W147" s="43"/>
      <c r="X147" s="43"/>
      <c r="Y147" s="43"/>
      <c r="Z147" s="51" t="s">
        <v>8</v>
      </c>
      <c r="AA147" s="51" t="s">
        <v>9</v>
      </c>
    </row>
    <row r="148" spans="1:27" ht="11.25" customHeight="1">
      <c r="A148" s="40"/>
      <c r="B148" s="41"/>
      <c r="C148" s="41"/>
      <c r="D148" s="41"/>
      <c r="E148" s="41"/>
      <c r="F148" s="14"/>
      <c r="G148" s="40"/>
      <c r="H148" s="41"/>
      <c r="I148" s="9" t="s">
        <v>10</v>
      </c>
      <c r="J148" s="9" t="s">
        <v>11</v>
      </c>
      <c r="K148" s="9" t="s">
        <v>12</v>
      </c>
      <c r="L148" s="40"/>
      <c r="M148" s="9" t="s">
        <v>13</v>
      </c>
      <c r="N148" s="9" t="s">
        <v>14</v>
      </c>
      <c r="O148" s="9" t="s">
        <v>15</v>
      </c>
      <c r="P148" s="9" t="s">
        <v>16</v>
      </c>
      <c r="Q148" s="9" t="s">
        <v>17</v>
      </c>
      <c r="R148" s="9" t="s">
        <v>18</v>
      </c>
      <c r="S148" s="9" t="s">
        <v>19</v>
      </c>
      <c r="T148" s="13" t="s">
        <v>20</v>
      </c>
      <c r="U148" s="13" t="s">
        <v>21</v>
      </c>
      <c r="V148" s="13" t="s">
        <v>22</v>
      </c>
      <c r="W148" s="13" t="s">
        <v>23</v>
      </c>
      <c r="X148" s="13" t="s">
        <v>24</v>
      </c>
      <c r="Y148" s="13" t="s">
        <v>25</v>
      </c>
      <c r="Z148" s="52"/>
      <c r="AA148" s="52"/>
    </row>
    <row r="149" spans="1:27" ht="11.25" customHeight="1">
      <c r="A149" s="35" t="s">
        <v>26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</row>
    <row r="150" spans="1:27" ht="11.25" customHeight="1">
      <c r="A150" s="37" t="s">
        <v>126</v>
      </c>
      <c r="B150" s="37"/>
      <c r="C150" s="37"/>
      <c r="D150" s="37"/>
      <c r="E150" s="37"/>
      <c r="F150" s="37"/>
      <c r="G150" s="42">
        <v>210</v>
      </c>
      <c r="H150" s="42"/>
      <c r="I150" s="15">
        <v>6.89</v>
      </c>
      <c r="J150" s="16">
        <v>11.2</v>
      </c>
      <c r="K150" s="15">
        <v>40.75</v>
      </c>
      <c r="L150" s="16">
        <v>289.9</v>
      </c>
      <c r="M150" s="15">
        <v>0.07</v>
      </c>
      <c r="N150" s="15">
        <v>1.02</v>
      </c>
      <c r="O150" s="17">
        <v>0.8</v>
      </c>
      <c r="P150" s="15">
        <v>0.28</v>
      </c>
      <c r="Q150" s="15">
        <v>0.11</v>
      </c>
      <c r="R150" s="15">
        <v>14.24</v>
      </c>
      <c r="S150" s="15">
        <v>18.73</v>
      </c>
      <c r="T150" s="15">
        <v>129.95</v>
      </c>
      <c r="U150" s="15">
        <v>1.45</v>
      </c>
      <c r="V150" s="15">
        <v>200.87</v>
      </c>
      <c r="W150" s="15">
        <v>21.67</v>
      </c>
      <c r="X150" s="15">
        <v>0.03</v>
      </c>
      <c r="Y150" s="15">
        <v>10.23</v>
      </c>
      <c r="Z150" s="2">
        <v>119</v>
      </c>
      <c r="AA150" s="2">
        <v>2022</v>
      </c>
    </row>
    <row r="151" spans="1:27" ht="11.25" customHeight="1">
      <c r="A151" s="37" t="s">
        <v>92</v>
      </c>
      <c r="B151" s="37"/>
      <c r="C151" s="37"/>
      <c r="D151" s="37"/>
      <c r="E151" s="37"/>
      <c r="F151" s="37"/>
      <c r="G151" s="42">
        <v>40</v>
      </c>
      <c r="H151" s="42"/>
      <c r="I151" s="15">
        <v>6.58</v>
      </c>
      <c r="J151" s="16">
        <v>5.45</v>
      </c>
      <c r="K151" s="15">
        <v>9.38</v>
      </c>
      <c r="L151" s="16">
        <v>114.9</v>
      </c>
      <c r="M151" s="15">
        <v>0.16</v>
      </c>
      <c r="N151" s="15">
        <v>25.96</v>
      </c>
      <c r="O151" s="15">
        <v>25.91</v>
      </c>
      <c r="P151" s="15">
        <v>0.09</v>
      </c>
      <c r="Q151" s="15">
        <v>0.13</v>
      </c>
      <c r="R151" s="15">
        <v>48.21</v>
      </c>
      <c r="S151" s="15">
        <v>33.14</v>
      </c>
      <c r="T151" s="15">
        <v>98.23</v>
      </c>
      <c r="U151" s="15">
        <v>1.37</v>
      </c>
      <c r="V151" s="15">
        <v>757.29</v>
      </c>
      <c r="W151" s="15">
        <v>75.31</v>
      </c>
      <c r="X151" s="15">
        <v>0.04</v>
      </c>
      <c r="Y151" s="18"/>
      <c r="Z151" s="2">
        <v>3</v>
      </c>
      <c r="AA151" s="2">
        <v>2022</v>
      </c>
    </row>
    <row r="152" spans="1:27" ht="11.25" customHeight="1">
      <c r="A152" s="37" t="s">
        <v>93</v>
      </c>
      <c r="B152" s="37"/>
      <c r="C152" s="37"/>
      <c r="D152" s="37"/>
      <c r="E152" s="37"/>
      <c r="F152" s="37"/>
      <c r="G152" s="42">
        <v>50</v>
      </c>
      <c r="H152" s="42"/>
      <c r="I152" s="15">
        <v>2.95</v>
      </c>
      <c r="J152" s="18">
        <v>2.35</v>
      </c>
      <c r="K152" s="15">
        <v>38.55</v>
      </c>
      <c r="L152" s="16">
        <v>183.4</v>
      </c>
      <c r="M152" s="15">
        <v>0.02</v>
      </c>
      <c r="N152" s="15">
        <v>6.25</v>
      </c>
      <c r="O152" s="15">
        <v>0.04</v>
      </c>
      <c r="P152" s="18"/>
      <c r="Q152" s="15">
        <v>0.01</v>
      </c>
      <c r="R152" s="17">
        <v>3.5</v>
      </c>
      <c r="S152" s="17">
        <v>6.5</v>
      </c>
      <c r="T152" s="16">
        <v>5</v>
      </c>
      <c r="U152" s="15">
        <v>0.25</v>
      </c>
      <c r="V152" s="17">
        <v>72.5</v>
      </c>
      <c r="W152" s="17">
        <v>0.5</v>
      </c>
      <c r="X152" s="18"/>
      <c r="Y152" s="18"/>
      <c r="Z152" s="2"/>
      <c r="AA152" s="2"/>
    </row>
    <row r="153" spans="1:27" ht="12.75" customHeight="1">
      <c r="A153" s="37" t="s">
        <v>109</v>
      </c>
      <c r="B153" s="37"/>
      <c r="C153" s="37"/>
      <c r="D153" s="37"/>
      <c r="E153" s="37"/>
      <c r="F153" s="37"/>
      <c r="G153" s="42">
        <v>200</v>
      </c>
      <c r="H153" s="42"/>
      <c r="I153" s="17">
        <v>1.44</v>
      </c>
      <c r="J153" s="18">
        <v>1.57</v>
      </c>
      <c r="K153" s="15">
        <v>12.1</v>
      </c>
      <c r="L153" s="16">
        <v>66.02</v>
      </c>
      <c r="M153" s="18"/>
      <c r="N153" s="17">
        <v>0.1</v>
      </c>
      <c r="O153" s="18"/>
      <c r="P153" s="18"/>
      <c r="Q153" s="15">
        <v>0.01</v>
      </c>
      <c r="R153" s="15">
        <v>5.25</v>
      </c>
      <c r="S153" s="17">
        <v>4.4</v>
      </c>
      <c r="T153" s="15">
        <v>8.24</v>
      </c>
      <c r="U153" s="15">
        <v>0.82</v>
      </c>
      <c r="V153" s="15">
        <v>25.25</v>
      </c>
      <c r="W153" s="18"/>
      <c r="X153" s="18"/>
      <c r="Y153" s="18"/>
      <c r="Z153" s="2" t="s">
        <v>30</v>
      </c>
      <c r="AA153" s="2" t="s">
        <v>111</v>
      </c>
    </row>
    <row r="154" spans="1:27" ht="12.75" customHeight="1">
      <c r="A154" s="29" t="s">
        <v>142</v>
      </c>
      <c r="B154" s="30"/>
      <c r="C154" s="30"/>
      <c r="D154" s="30"/>
      <c r="E154" s="30"/>
      <c r="F154" s="31"/>
      <c r="G154" s="42">
        <f>SUM(G150:H153)</f>
        <v>500</v>
      </c>
      <c r="H154" s="42"/>
      <c r="I154" s="15">
        <f>SUM(I150:I153)</f>
        <v>17.86</v>
      </c>
      <c r="J154" s="16">
        <f>SUM(J150:J153)</f>
        <v>20.57</v>
      </c>
      <c r="K154" s="15">
        <f>SUM(K150:K153)</f>
        <v>100.78</v>
      </c>
      <c r="L154" s="16">
        <f>SUM(L150:L153)</f>
        <v>654.2199999999999</v>
      </c>
      <c r="M154" s="15">
        <v>0.29</v>
      </c>
      <c r="N154" s="15">
        <v>33.33</v>
      </c>
      <c r="O154" s="17">
        <v>27.3</v>
      </c>
      <c r="P154" s="15">
        <v>0.37</v>
      </c>
      <c r="Q154" s="15">
        <v>0.27</v>
      </c>
      <c r="R154" s="15">
        <v>77.56</v>
      </c>
      <c r="S154" s="15">
        <v>72.11</v>
      </c>
      <c r="T154" s="15">
        <v>266.03</v>
      </c>
      <c r="U154" s="15">
        <v>4.46</v>
      </c>
      <c r="V154" s="25">
        <v>1093.46</v>
      </c>
      <c r="W154" s="17">
        <v>98.5</v>
      </c>
      <c r="X154" s="15">
        <v>0.07</v>
      </c>
      <c r="Y154" s="15">
        <v>10.23</v>
      </c>
      <c r="Z154" s="19"/>
      <c r="AA154" s="19"/>
    </row>
    <row r="155" spans="1:27" ht="11.25" customHeight="1">
      <c r="A155" s="35" t="s">
        <v>29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</row>
    <row r="156" spans="1:27" ht="11.25" customHeight="1">
      <c r="A156" s="37" t="s">
        <v>94</v>
      </c>
      <c r="B156" s="37"/>
      <c r="C156" s="37"/>
      <c r="D156" s="37"/>
      <c r="E156" s="37"/>
      <c r="F156" s="37"/>
      <c r="G156" s="42">
        <v>30</v>
      </c>
      <c r="H156" s="42"/>
      <c r="I156" s="15">
        <v>0.78</v>
      </c>
      <c r="J156" s="16">
        <v>2.18</v>
      </c>
      <c r="K156" s="15">
        <v>2.56</v>
      </c>
      <c r="L156" s="16">
        <v>31.53</v>
      </c>
      <c r="M156" s="15">
        <v>0.13</v>
      </c>
      <c r="N156" s="15">
        <v>11.42</v>
      </c>
      <c r="O156" s="15">
        <v>0.81</v>
      </c>
      <c r="P156" s="18"/>
      <c r="Q156" s="15">
        <v>0.47</v>
      </c>
      <c r="R156" s="15">
        <v>24.94</v>
      </c>
      <c r="S156" s="17">
        <v>21.1</v>
      </c>
      <c r="T156" s="15">
        <v>76.69</v>
      </c>
      <c r="U156" s="15">
        <v>1.49</v>
      </c>
      <c r="V156" s="15">
        <v>323.04</v>
      </c>
      <c r="W156" s="15">
        <v>63.05</v>
      </c>
      <c r="X156" s="15">
        <v>0.02</v>
      </c>
      <c r="Y156" s="15">
        <v>0.08</v>
      </c>
      <c r="Z156" s="2">
        <v>32</v>
      </c>
      <c r="AA156" s="2">
        <v>2022</v>
      </c>
    </row>
    <row r="157" spans="1:27" ht="11.25" customHeight="1">
      <c r="A157" s="37" t="s">
        <v>127</v>
      </c>
      <c r="B157" s="37"/>
      <c r="C157" s="37"/>
      <c r="D157" s="37"/>
      <c r="E157" s="37"/>
      <c r="F157" s="37"/>
      <c r="G157" s="42">
        <v>200</v>
      </c>
      <c r="H157" s="42"/>
      <c r="I157" s="15">
        <v>2.42</v>
      </c>
      <c r="J157" s="16">
        <v>4.29</v>
      </c>
      <c r="K157" s="15">
        <v>13.45</v>
      </c>
      <c r="L157" s="16">
        <v>101</v>
      </c>
      <c r="M157" s="15">
        <v>0.13</v>
      </c>
      <c r="N157" s="15">
        <v>3.69</v>
      </c>
      <c r="O157" s="15">
        <v>5.03</v>
      </c>
      <c r="P157" s="15">
        <v>0.46</v>
      </c>
      <c r="Q157" s="15">
        <v>0.17</v>
      </c>
      <c r="R157" s="17">
        <v>52.8</v>
      </c>
      <c r="S157" s="15">
        <v>68.48</v>
      </c>
      <c r="T157" s="15">
        <v>266.39</v>
      </c>
      <c r="U157" s="15">
        <v>3.27</v>
      </c>
      <c r="V157" s="15">
        <v>442.17</v>
      </c>
      <c r="W157" s="15">
        <v>163.25</v>
      </c>
      <c r="X157" s="15">
        <v>0.03</v>
      </c>
      <c r="Y157" s="15">
        <v>17.03</v>
      </c>
      <c r="Z157" s="2">
        <v>72</v>
      </c>
      <c r="AA157" s="2">
        <v>2022</v>
      </c>
    </row>
    <row r="158" spans="1:27" ht="12.75" customHeight="1">
      <c r="A158" s="37" t="s">
        <v>104</v>
      </c>
      <c r="B158" s="37"/>
      <c r="C158" s="37"/>
      <c r="D158" s="37"/>
      <c r="E158" s="37"/>
      <c r="F158" s="37"/>
      <c r="G158" s="42">
        <v>100</v>
      </c>
      <c r="H158" s="42"/>
      <c r="I158" s="17">
        <v>9.63</v>
      </c>
      <c r="J158" s="18">
        <v>10.97</v>
      </c>
      <c r="K158" s="15">
        <v>22.63</v>
      </c>
      <c r="L158" s="16">
        <v>142.02</v>
      </c>
      <c r="M158" s="18"/>
      <c r="N158" s="17">
        <v>0.1</v>
      </c>
      <c r="O158" s="18"/>
      <c r="P158" s="18"/>
      <c r="Q158" s="15">
        <v>0.01</v>
      </c>
      <c r="R158" s="15">
        <v>5.25</v>
      </c>
      <c r="S158" s="17">
        <v>4.4</v>
      </c>
      <c r="T158" s="15">
        <v>8.24</v>
      </c>
      <c r="U158" s="15">
        <v>0.82</v>
      </c>
      <c r="V158" s="15">
        <v>25.25</v>
      </c>
      <c r="W158" s="18"/>
      <c r="X158" s="18"/>
      <c r="Y158" s="18"/>
      <c r="Z158" s="3" t="s">
        <v>30</v>
      </c>
      <c r="AA158" s="3" t="s">
        <v>111</v>
      </c>
    </row>
    <row r="159" spans="1:27" ht="21.75" customHeight="1">
      <c r="A159" s="37" t="s">
        <v>76</v>
      </c>
      <c r="B159" s="37"/>
      <c r="C159" s="37"/>
      <c r="D159" s="37"/>
      <c r="E159" s="37"/>
      <c r="F159" s="37"/>
      <c r="G159" s="42">
        <v>150</v>
      </c>
      <c r="H159" s="42"/>
      <c r="I159" s="17">
        <v>3.11</v>
      </c>
      <c r="J159" s="16">
        <v>3.67</v>
      </c>
      <c r="K159" s="15">
        <v>22.07</v>
      </c>
      <c r="L159" s="16">
        <v>132.6</v>
      </c>
      <c r="M159" s="15">
        <v>0.03</v>
      </c>
      <c r="N159" s="18"/>
      <c r="O159" s="18"/>
      <c r="P159" s="18"/>
      <c r="Q159" s="15">
        <v>0.01</v>
      </c>
      <c r="R159" s="17">
        <v>4.4</v>
      </c>
      <c r="S159" s="17">
        <v>6.6</v>
      </c>
      <c r="T159" s="16">
        <v>17</v>
      </c>
      <c r="U159" s="17">
        <v>0.4</v>
      </c>
      <c r="V159" s="17">
        <v>26.2</v>
      </c>
      <c r="W159" s="15">
        <v>0.72</v>
      </c>
      <c r="X159" s="18"/>
      <c r="Y159" s="20"/>
      <c r="Z159" s="7">
        <v>91</v>
      </c>
      <c r="AA159" s="7">
        <v>2022</v>
      </c>
    </row>
    <row r="160" spans="1:27" ht="15.75" customHeight="1">
      <c r="A160" s="32" t="s">
        <v>71</v>
      </c>
      <c r="B160" s="33"/>
      <c r="C160" s="33"/>
      <c r="D160" s="33"/>
      <c r="E160" s="33"/>
      <c r="F160" s="34"/>
      <c r="G160" s="44">
        <v>65</v>
      </c>
      <c r="H160" s="45"/>
      <c r="I160" s="17">
        <v>4.29</v>
      </c>
      <c r="J160" s="16">
        <v>0.78</v>
      </c>
      <c r="K160" s="15">
        <v>27.11</v>
      </c>
      <c r="L160" s="16">
        <v>125.7</v>
      </c>
      <c r="M160" s="15"/>
      <c r="N160" s="18"/>
      <c r="O160" s="18"/>
      <c r="P160" s="18"/>
      <c r="Q160" s="15"/>
      <c r="R160" s="17"/>
      <c r="S160" s="17"/>
      <c r="T160" s="16"/>
      <c r="U160" s="17"/>
      <c r="V160" s="17"/>
      <c r="W160" s="15"/>
      <c r="X160" s="18"/>
      <c r="Y160" s="20"/>
      <c r="Z160" s="7"/>
      <c r="AA160" s="7"/>
    </row>
    <row r="161" spans="1:27" ht="21" customHeight="1">
      <c r="A161" s="32" t="s">
        <v>70</v>
      </c>
      <c r="B161" s="33"/>
      <c r="C161" s="33"/>
      <c r="D161" s="33"/>
      <c r="E161" s="33"/>
      <c r="F161" s="34"/>
      <c r="G161" s="44">
        <v>20</v>
      </c>
      <c r="H161" s="45"/>
      <c r="I161" s="17">
        <v>1.32</v>
      </c>
      <c r="J161" s="16">
        <v>0.13</v>
      </c>
      <c r="K161" s="15">
        <v>9.38</v>
      </c>
      <c r="L161" s="16">
        <v>44.78</v>
      </c>
      <c r="M161" s="15"/>
      <c r="N161" s="18"/>
      <c r="O161" s="18"/>
      <c r="P161" s="18"/>
      <c r="Q161" s="15"/>
      <c r="R161" s="17"/>
      <c r="S161" s="17"/>
      <c r="T161" s="16"/>
      <c r="U161" s="17"/>
      <c r="V161" s="17"/>
      <c r="W161" s="15"/>
      <c r="X161" s="18"/>
      <c r="Y161" s="20"/>
      <c r="Z161" s="7"/>
      <c r="AA161" s="7"/>
    </row>
    <row r="162" spans="1:27" ht="21.75" customHeight="1">
      <c r="A162" s="32" t="s">
        <v>81</v>
      </c>
      <c r="B162" s="33"/>
      <c r="C162" s="33"/>
      <c r="D162" s="33"/>
      <c r="E162" s="33"/>
      <c r="F162" s="34"/>
      <c r="G162" s="44">
        <v>200</v>
      </c>
      <c r="H162" s="45"/>
      <c r="I162" s="17">
        <v>1.02</v>
      </c>
      <c r="J162" s="16">
        <v>0.06</v>
      </c>
      <c r="K162" s="15">
        <v>32.96</v>
      </c>
      <c r="L162" s="16">
        <v>124.8</v>
      </c>
      <c r="M162" s="15"/>
      <c r="N162" s="18"/>
      <c r="O162" s="18"/>
      <c r="P162" s="18"/>
      <c r="Q162" s="15"/>
      <c r="R162" s="17"/>
      <c r="S162" s="17"/>
      <c r="T162" s="16"/>
      <c r="U162" s="17"/>
      <c r="V162" s="17"/>
      <c r="W162" s="15"/>
      <c r="X162" s="18"/>
      <c r="Y162" s="20"/>
      <c r="Z162" s="7"/>
      <c r="AA162" s="7"/>
    </row>
    <row r="163" spans="1:27" ht="12.75" customHeight="1">
      <c r="A163" s="29" t="s">
        <v>143</v>
      </c>
      <c r="B163" s="30"/>
      <c r="C163" s="30"/>
      <c r="D163" s="30"/>
      <c r="E163" s="30"/>
      <c r="F163" s="31"/>
      <c r="G163" s="42">
        <f>SUM(G156:H162)</f>
        <v>765</v>
      </c>
      <c r="H163" s="42"/>
      <c r="I163" s="15">
        <f>SUM(I156:I162)</f>
        <v>22.57</v>
      </c>
      <c r="J163" s="16">
        <f>SUM(J156:J162)</f>
        <v>22.08</v>
      </c>
      <c r="K163" s="15">
        <f>SUM(K156:K162)</f>
        <v>130.16</v>
      </c>
      <c r="L163" s="16">
        <f>SUM(L156:L162)</f>
        <v>702.43</v>
      </c>
      <c r="M163" s="15">
        <v>0.34</v>
      </c>
      <c r="N163" s="15">
        <v>15.21</v>
      </c>
      <c r="O163" s="15">
        <v>5.84</v>
      </c>
      <c r="P163" s="15">
        <v>0.46</v>
      </c>
      <c r="Q163" s="15">
        <v>0.68</v>
      </c>
      <c r="R163" s="15">
        <v>92.61</v>
      </c>
      <c r="S163" s="15">
        <v>106.09</v>
      </c>
      <c r="T163" s="15">
        <v>393.55</v>
      </c>
      <c r="U163" s="15">
        <v>7.14</v>
      </c>
      <c r="V163" s="17">
        <v>856.1</v>
      </c>
      <c r="W163" s="15">
        <v>228.64</v>
      </c>
      <c r="X163" s="15">
        <v>0.05</v>
      </c>
      <c r="Y163" s="27">
        <v>17.11</v>
      </c>
      <c r="Z163" s="19"/>
      <c r="AA163" s="19"/>
    </row>
    <row r="164" spans="1:27" ht="11.25" customHeight="1">
      <c r="A164" s="35" t="s">
        <v>33</v>
      </c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6"/>
      <c r="AA164" s="36"/>
    </row>
    <row r="165" spans="1:27" ht="11.25" customHeight="1">
      <c r="A165" s="37" t="s">
        <v>34</v>
      </c>
      <c r="B165" s="37"/>
      <c r="C165" s="37"/>
      <c r="D165" s="37"/>
      <c r="E165" s="37"/>
      <c r="F165" s="37"/>
      <c r="G165" s="42">
        <v>200</v>
      </c>
      <c r="H165" s="42"/>
      <c r="I165" s="18"/>
      <c r="J165" s="18"/>
      <c r="K165" s="17">
        <v>20.2</v>
      </c>
      <c r="L165" s="16">
        <v>88</v>
      </c>
      <c r="M165" s="15">
        <v>0.02</v>
      </c>
      <c r="N165" s="18"/>
      <c r="O165" s="18"/>
      <c r="P165" s="18"/>
      <c r="Q165" s="15">
        <v>0.02</v>
      </c>
      <c r="R165" s="16">
        <v>14</v>
      </c>
      <c r="S165" s="16">
        <v>8</v>
      </c>
      <c r="T165" s="16">
        <v>14</v>
      </c>
      <c r="U165" s="17">
        <v>2.8</v>
      </c>
      <c r="V165" s="16">
        <v>240</v>
      </c>
      <c r="W165" s="16">
        <v>2</v>
      </c>
      <c r="X165" s="18"/>
      <c r="Y165" s="18"/>
      <c r="Z165" s="2"/>
      <c r="AA165" s="2"/>
    </row>
    <row r="166" spans="1:27" ht="11.25" customHeight="1">
      <c r="A166" s="37" t="s">
        <v>28</v>
      </c>
      <c r="B166" s="37"/>
      <c r="C166" s="37"/>
      <c r="D166" s="37"/>
      <c r="E166" s="37"/>
      <c r="F166" s="37"/>
      <c r="G166" s="42">
        <v>130</v>
      </c>
      <c r="H166" s="42"/>
      <c r="I166" s="15">
        <v>0.52</v>
      </c>
      <c r="J166" s="16">
        <v>1</v>
      </c>
      <c r="K166" s="15">
        <v>12.74</v>
      </c>
      <c r="L166" s="16">
        <v>61</v>
      </c>
      <c r="M166" s="15">
        <v>0.04</v>
      </c>
      <c r="N166" s="16">
        <v>13</v>
      </c>
      <c r="O166" s="18"/>
      <c r="P166" s="18"/>
      <c r="Q166" s="15">
        <v>0.03</v>
      </c>
      <c r="R166" s="17">
        <v>20.8</v>
      </c>
      <c r="S166" s="17">
        <v>11.7</v>
      </c>
      <c r="T166" s="17">
        <v>14.3</v>
      </c>
      <c r="U166" s="15">
        <v>2.86</v>
      </c>
      <c r="V166" s="17">
        <v>361.4</v>
      </c>
      <c r="W166" s="17">
        <v>2.6</v>
      </c>
      <c r="X166" s="15">
        <v>0.01</v>
      </c>
      <c r="Y166" s="18"/>
      <c r="Z166" s="2">
        <v>231</v>
      </c>
      <c r="AA166" s="2">
        <v>2022</v>
      </c>
    </row>
    <row r="167" spans="1:27" ht="11.25" customHeight="1">
      <c r="A167" s="37" t="s">
        <v>40</v>
      </c>
      <c r="B167" s="37"/>
      <c r="C167" s="37"/>
      <c r="D167" s="37"/>
      <c r="E167" s="37"/>
      <c r="F167" s="37"/>
      <c r="G167" s="42">
        <v>60</v>
      </c>
      <c r="H167" s="42"/>
      <c r="I167" s="15">
        <v>3.61</v>
      </c>
      <c r="J167" s="16">
        <v>12</v>
      </c>
      <c r="K167" s="15">
        <v>23.62</v>
      </c>
      <c r="L167" s="16">
        <v>215</v>
      </c>
      <c r="M167" s="18"/>
      <c r="N167" s="18"/>
      <c r="O167" s="17">
        <v>2.4</v>
      </c>
      <c r="P167" s="18"/>
      <c r="Q167" s="18"/>
      <c r="R167" s="15">
        <v>0.74</v>
      </c>
      <c r="S167" s="15">
        <v>0.31</v>
      </c>
      <c r="T167" s="15">
        <v>2.88</v>
      </c>
      <c r="U167" s="15">
        <v>0.04</v>
      </c>
      <c r="V167" s="15">
        <v>2.81</v>
      </c>
      <c r="W167" s="15">
        <v>0.02</v>
      </c>
      <c r="X167" s="18"/>
      <c r="Y167" s="18"/>
      <c r="Z167" s="2" t="s">
        <v>30</v>
      </c>
      <c r="AA167" s="2" t="s">
        <v>111</v>
      </c>
    </row>
    <row r="168" spans="1:27" ht="11.25" customHeight="1">
      <c r="A168" s="56" t="s">
        <v>37</v>
      </c>
      <c r="B168" s="56"/>
      <c r="C168" s="56"/>
      <c r="D168" s="56"/>
      <c r="E168" s="56"/>
      <c r="F168" s="22"/>
      <c r="G168" s="42">
        <v>390</v>
      </c>
      <c r="H168" s="42"/>
      <c r="I168" s="15">
        <v>4.13</v>
      </c>
      <c r="J168" s="16">
        <v>13</v>
      </c>
      <c r="K168" s="15">
        <v>56.56</v>
      </c>
      <c r="L168" s="16">
        <v>364</v>
      </c>
      <c r="M168" s="15">
        <v>0.06</v>
      </c>
      <c r="N168" s="16">
        <v>13</v>
      </c>
      <c r="O168" s="17">
        <v>2.4</v>
      </c>
      <c r="P168" s="18"/>
      <c r="Q168" s="15">
        <v>0.05</v>
      </c>
      <c r="R168" s="15">
        <v>35.54</v>
      </c>
      <c r="S168" s="15">
        <v>20.01</v>
      </c>
      <c r="T168" s="15">
        <v>31.18</v>
      </c>
      <c r="U168" s="17">
        <v>5.7</v>
      </c>
      <c r="V168" s="15">
        <v>604.21</v>
      </c>
      <c r="W168" s="15">
        <v>4.62</v>
      </c>
      <c r="X168" s="15">
        <v>0.01</v>
      </c>
      <c r="Y168" s="18"/>
      <c r="Z168" s="19"/>
      <c r="AA168" s="19"/>
    </row>
    <row r="169" spans="1:27" ht="11.25" customHeight="1">
      <c r="A169" s="56" t="s">
        <v>38</v>
      </c>
      <c r="B169" s="56"/>
      <c r="C169" s="56"/>
      <c r="D169" s="56"/>
      <c r="E169" s="56"/>
      <c r="F169" s="22"/>
      <c r="G169" s="42">
        <f>G168+G163+G154</f>
        <v>1655</v>
      </c>
      <c r="H169" s="42"/>
      <c r="I169" s="15">
        <f>I168+I163+I154</f>
        <v>44.56</v>
      </c>
      <c r="J169" s="16">
        <f>J168+J163+J154</f>
        <v>55.65</v>
      </c>
      <c r="K169" s="15">
        <f>K168+K163+K154</f>
        <v>287.5</v>
      </c>
      <c r="L169" s="24">
        <f>L168+L163+L154</f>
        <v>1720.6499999999996</v>
      </c>
      <c r="M169" s="15">
        <v>0.69</v>
      </c>
      <c r="N169" s="15">
        <v>61.54</v>
      </c>
      <c r="O169" s="15">
        <v>35.54</v>
      </c>
      <c r="P169" s="15">
        <v>0.83</v>
      </c>
      <c r="Q169" s="16">
        <v>1</v>
      </c>
      <c r="R169" s="15">
        <v>205.71</v>
      </c>
      <c r="S169" s="15">
        <v>198.21</v>
      </c>
      <c r="T169" s="15">
        <v>690.76</v>
      </c>
      <c r="U169" s="17">
        <v>17.3</v>
      </c>
      <c r="V169" s="25">
        <v>2553.77</v>
      </c>
      <c r="W169" s="15">
        <v>331.76</v>
      </c>
      <c r="X169" s="15">
        <v>0.13</v>
      </c>
      <c r="Y169" s="15">
        <v>27.34</v>
      </c>
      <c r="Z169" s="19"/>
      <c r="AA169" s="19"/>
    </row>
    <row r="170" spans="1:27" ht="11.25" customHeight="1">
      <c r="A170" s="38" t="s">
        <v>53</v>
      </c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</row>
    <row r="171" spans="1:27" ht="11.25" customHeight="1">
      <c r="A171" s="39" t="s">
        <v>2</v>
      </c>
      <c r="B171" s="39"/>
      <c r="C171" s="39"/>
      <c r="D171" s="39"/>
      <c r="E171" s="39"/>
      <c r="F171" s="12"/>
      <c r="G171" s="39" t="s">
        <v>3</v>
      </c>
      <c r="H171" s="39"/>
      <c r="I171" s="29" t="s">
        <v>4</v>
      </c>
      <c r="J171" s="29"/>
      <c r="K171" s="29"/>
      <c r="L171" s="39" t="s">
        <v>5</v>
      </c>
      <c r="M171" s="29" t="s">
        <v>6</v>
      </c>
      <c r="N171" s="29"/>
      <c r="O171" s="29"/>
      <c r="P171" s="29"/>
      <c r="Q171" s="29"/>
      <c r="R171" s="43" t="s">
        <v>7</v>
      </c>
      <c r="S171" s="43"/>
      <c r="T171" s="43"/>
      <c r="U171" s="43"/>
      <c r="V171" s="43"/>
      <c r="W171" s="43"/>
      <c r="X171" s="43"/>
      <c r="Y171" s="43"/>
      <c r="Z171" s="51" t="s">
        <v>8</v>
      </c>
      <c r="AA171" s="51" t="s">
        <v>9</v>
      </c>
    </row>
    <row r="172" spans="1:27" ht="11.25" customHeight="1">
      <c r="A172" s="40"/>
      <c r="B172" s="41"/>
      <c r="C172" s="41"/>
      <c r="D172" s="41"/>
      <c r="E172" s="41"/>
      <c r="F172" s="14"/>
      <c r="G172" s="40"/>
      <c r="H172" s="41"/>
      <c r="I172" s="9" t="s">
        <v>10</v>
      </c>
      <c r="J172" s="9" t="s">
        <v>11</v>
      </c>
      <c r="K172" s="9" t="s">
        <v>12</v>
      </c>
      <c r="L172" s="40"/>
      <c r="M172" s="9" t="s">
        <v>13</v>
      </c>
      <c r="N172" s="9" t="s">
        <v>14</v>
      </c>
      <c r="O172" s="9" t="s">
        <v>15</v>
      </c>
      <c r="P172" s="9" t="s">
        <v>16</v>
      </c>
      <c r="Q172" s="9" t="s">
        <v>17</v>
      </c>
      <c r="R172" s="9" t="s">
        <v>18</v>
      </c>
      <c r="S172" s="9" t="s">
        <v>19</v>
      </c>
      <c r="T172" s="13" t="s">
        <v>20</v>
      </c>
      <c r="U172" s="13" t="s">
        <v>21</v>
      </c>
      <c r="V172" s="13" t="s">
        <v>22</v>
      </c>
      <c r="W172" s="13" t="s">
        <v>23</v>
      </c>
      <c r="X172" s="13" t="s">
        <v>24</v>
      </c>
      <c r="Y172" s="13" t="s">
        <v>25</v>
      </c>
      <c r="Z172" s="52"/>
      <c r="AA172" s="52"/>
    </row>
    <row r="173" spans="1:27" ht="21.75" customHeight="1">
      <c r="A173" s="35" t="s">
        <v>26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</row>
    <row r="174" spans="1:27" ht="12.75" customHeight="1">
      <c r="A174" s="37" t="s">
        <v>95</v>
      </c>
      <c r="B174" s="37"/>
      <c r="C174" s="37"/>
      <c r="D174" s="37"/>
      <c r="E174" s="37"/>
      <c r="F174" s="37"/>
      <c r="G174" s="42">
        <v>180</v>
      </c>
      <c r="H174" s="42"/>
      <c r="I174" s="15">
        <v>10.96</v>
      </c>
      <c r="J174" s="16">
        <v>9.12</v>
      </c>
      <c r="K174" s="17">
        <v>36.13</v>
      </c>
      <c r="L174" s="16">
        <v>271.2</v>
      </c>
      <c r="M174" s="15">
        <v>0.06</v>
      </c>
      <c r="N174" s="15">
        <v>1.13</v>
      </c>
      <c r="O174" s="15">
        <v>1.49</v>
      </c>
      <c r="P174" s="15">
        <v>0.52</v>
      </c>
      <c r="Q174" s="15">
        <v>0.12</v>
      </c>
      <c r="R174" s="15">
        <v>19.89</v>
      </c>
      <c r="S174" s="15">
        <v>20.71</v>
      </c>
      <c r="T174" s="15">
        <v>154.54</v>
      </c>
      <c r="U174" s="17">
        <v>2.3</v>
      </c>
      <c r="V174" s="15">
        <v>288.51</v>
      </c>
      <c r="W174" s="15">
        <v>80.74</v>
      </c>
      <c r="X174" s="15">
        <v>0.01</v>
      </c>
      <c r="Y174" s="15">
        <v>19.39</v>
      </c>
      <c r="Z174" s="2">
        <v>138</v>
      </c>
      <c r="AA174" s="2">
        <v>2022</v>
      </c>
    </row>
    <row r="175" spans="1:27" ht="11.25" customHeight="1">
      <c r="A175" s="37" t="s">
        <v>73</v>
      </c>
      <c r="B175" s="37"/>
      <c r="C175" s="37"/>
      <c r="D175" s="37"/>
      <c r="E175" s="37"/>
      <c r="F175" s="37"/>
      <c r="G175" s="42">
        <v>60</v>
      </c>
      <c r="H175" s="42"/>
      <c r="I175" s="15">
        <v>4.5</v>
      </c>
      <c r="J175" s="16">
        <v>5.88</v>
      </c>
      <c r="K175" s="17">
        <v>46.02</v>
      </c>
      <c r="L175" s="16">
        <v>253.4</v>
      </c>
      <c r="M175" s="15">
        <v>0.05</v>
      </c>
      <c r="N175" s="15">
        <v>0.48</v>
      </c>
      <c r="O175" s="15">
        <v>40.24</v>
      </c>
      <c r="P175" s="15">
        <v>0.15</v>
      </c>
      <c r="Q175" s="15">
        <v>0.04</v>
      </c>
      <c r="R175" s="15">
        <v>21.57</v>
      </c>
      <c r="S175" s="15">
        <v>27.95</v>
      </c>
      <c r="T175" s="15">
        <v>83.03</v>
      </c>
      <c r="U175" s="15">
        <v>0.72</v>
      </c>
      <c r="V175" s="15">
        <v>83.01</v>
      </c>
      <c r="W175" s="17">
        <v>84.6</v>
      </c>
      <c r="X175" s="15">
        <v>0.01</v>
      </c>
      <c r="Y175" s="18"/>
      <c r="Z175" s="2"/>
      <c r="AA175" s="2"/>
    </row>
    <row r="176" spans="1:27" ht="21.75" customHeight="1">
      <c r="A176" s="37" t="s">
        <v>70</v>
      </c>
      <c r="B176" s="37"/>
      <c r="C176" s="37"/>
      <c r="D176" s="37"/>
      <c r="E176" s="37"/>
      <c r="F176" s="37"/>
      <c r="G176" s="42">
        <v>20</v>
      </c>
      <c r="H176" s="42"/>
      <c r="I176" s="15">
        <v>1.32</v>
      </c>
      <c r="J176" s="18">
        <v>0.13</v>
      </c>
      <c r="K176" s="15">
        <v>9.38</v>
      </c>
      <c r="L176" s="16">
        <v>44.78</v>
      </c>
      <c r="M176" s="18"/>
      <c r="N176" s="17">
        <v>2.9</v>
      </c>
      <c r="O176" s="18"/>
      <c r="P176" s="18"/>
      <c r="Q176" s="15">
        <v>0.01</v>
      </c>
      <c r="R176" s="15">
        <v>8.05</v>
      </c>
      <c r="S176" s="15">
        <v>5.24</v>
      </c>
      <c r="T176" s="15">
        <v>9.78</v>
      </c>
      <c r="U176" s="15">
        <v>0.89</v>
      </c>
      <c r="V176" s="15">
        <v>36.66</v>
      </c>
      <c r="W176" s="18"/>
      <c r="X176" s="18"/>
      <c r="Y176" s="18"/>
      <c r="Z176" s="2"/>
      <c r="AA176" s="2"/>
    </row>
    <row r="177" spans="1:27" ht="11.25" customHeight="1">
      <c r="A177" s="37" t="s">
        <v>66</v>
      </c>
      <c r="B177" s="37"/>
      <c r="C177" s="37"/>
      <c r="D177" s="37"/>
      <c r="E177" s="37"/>
      <c r="F177" s="37"/>
      <c r="G177" s="42">
        <v>150</v>
      </c>
      <c r="H177" s="42"/>
      <c r="I177" s="16">
        <v>0.6</v>
      </c>
      <c r="J177" s="16">
        <v>0.6</v>
      </c>
      <c r="K177" s="15">
        <v>17.4</v>
      </c>
      <c r="L177" s="16">
        <v>73.02</v>
      </c>
      <c r="M177" s="15">
        <v>0.06</v>
      </c>
      <c r="N177" s="18"/>
      <c r="O177" s="18"/>
      <c r="P177" s="18"/>
      <c r="Q177" s="15">
        <v>0.02</v>
      </c>
      <c r="R177" s="17">
        <v>8.8</v>
      </c>
      <c r="S177" s="17">
        <v>13.2</v>
      </c>
      <c r="T177" s="16">
        <v>34</v>
      </c>
      <c r="U177" s="17">
        <v>0.8</v>
      </c>
      <c r="V177" s="17">
        <v>52.4</v>
      </c>
      <c r="W177" s="15">
        <v>1.44</v>
      </c>
      <c r="X177" s="18"/>
      <c r="Y177" s="18"/>
      <c r="Z177" s="2">
        <v>231</v>
      </c>
      <c r="AA177" s="2">
        <v>2022</v>
      </c>
    </row>
    <row r="178" spans="1:27" ht="11.25" customHeight="1">
      <c r="A178" s="37" t="s">
        <v>72</v>
      </c>
      <c r="B178" s="37"/>
      <c r="C178" s="37"/>
      <c r="D178" s="37"/>
      <c r="E178" s="37"/>
      <c r="F178" s="37"/>
      <c r="G178" s="42">
        <v>200</v>
      </c>
      <c r="H178" s="42"/>
      <c r="I178" s="15">
        <v>0.02</v>
      </c>
      <c r="J178" s="16">
        <v>0</v>
      </c>
      <c r="K178" s="15">
        <v>9.79</v>
      </c>
      <c r="L178" s="16">
        <v>37.32</v>
      </c>
      <c r="M178" s="15">
        <v>0.04</v>
      </c>
      <c r="N178" s="16">
        <v>13</v>
      </c>
      <c r="O178" s="18"/>
      <c r="P178" s="18"/>
      <c r="Q178" s="15">
        <v>0.03</v>
      </c>
      <c r="R178" s="17">
        <v>20.8</v>
      </c>
      <c r="S178" s="17">
        <v>11.7</v>
      </c>
      <c r="T178" s="17">
        <v>14.3</v>
      </c>
      <c r="U178" s="15">
        <v>2.86</v>
      </c>
      <c r="V178" s="17">
        <v>361.4</v>
      </c>
      <c r="W178" s="17">
        <v>2.6</v>
      </c>
      <c r="X178" s="15">
        <v>0.01</v>
      </c>
      <c r="Y178" s="18"/>
      <c r="Z178" s="2"/>
      <c r="AA178" s="2"/>
    </row>
    <row r="179" spans="1:27" ht="11.25" customHeight="1">
      <c r="A179" s="29" t="s">
        <v>146</v>
      </c>
      <c r="B179" s="30"/>
      <c r="C179" s="30"/>
      <c r="D179" s="30"/>
      <c r="E179" s="30"/>
      <c r="F179" s="31"/>
      <c r="G179" s="42">
        <f>SUM(G174:H178)</f>
        <v>610</v>
      </c>
      <c r="H179" s="42"/>
      <c r="I179" s="15">
        <f>SUM(I174:I178)</f>
        <v>17.400000000000002</v>
      </c>
      <c r="J179" s="16">
        <f>SUM(J174:J178)</f>
        <v>15.73</v>
      </c>
      <c r="K179" s="15">
        <f>SUM(K174:K178)</f>
        <v>118.72</v>
      </c>
      <c r="L179" s="16">
        <f>SUM(L174:L178)</f>
        <v>679.72</v>
      </c>
      <c r="M179" s="15">
        <v>0.21</v>
      </c>
      <c r="N179" s="15">
        <v>17.51</v>
      </c>
      <c r="O179" s="15">
        <v>41.73</v>
      </c>
      <c r="P179" s="15">
        <v>0.67</v>
      </c>
      <c r="Q179" s="15">
        <v>0.22</v>
      </c>
      <c r="R179" s="15">
        <v>79.11</v>
      </c>
      <c r="S179" s="17">
        <v>78.8</v>
      </c>
      <c r="T179" s="15">
        <v>295.65</v>
      </c>
      <c r="U179" s="15">
        <v>7.57</v>
      </c>
      <c r="V179" s="15">
        <v>821.98</v>
      </c>
      <c r="W179" s="15">
        <v>169.38</v>
      </c>
      <c r="X179" s="15">
        <v>0.03</v>
      </c>
      <c r="Y179" s="15">
        <v>19.39</v>
      </c>
      <c r="Z179" s="19"/>
      <c r="AA179" s="19"/>
    </row>
    <row r="180" spans="1:27" ht="12.75" customHeight="1">
      <c r="A180" s="35" t="s">
        <v>29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</row>
    <row r="181" spans="1:27" ht="12.75" customHeight="1">
      <c r="A181" s="37" t="s">
        <v>128</v>
      </c>
      <c r="B181" s="37"/>
      <c r="C181" s="37"/>
      <c r="D181" s="37"/>
      <c r="E181" s="37"/>
      <c r="F181" s="37"/>
      <c r="G181" s="42">
        <v>30</v>
      </c>
      <c r="H181" s="42"/>
      <c r="I181" s="17">
        <v>1.1</v>
      </c>
      <c r="J181" s="16">
        <v>6.88</v>
      </c>
      <c r="K181" s="15">
        <v>10.06</v>
      </c>
      <c r="L181" s="16">
        <v>102.5</v>
      </c>
      <c r="M181" s="15">
        <v>0.09</v>
      </c>
      <c r="N181" s="15">
        <v>19.81</v>
      </c>
      <c r="O181" s="17">
        <v>0.3</v>
      </c>
      <c r="P181" s="18"/>
      <c r="Q181" s="15">
        <v>0.39</v>
      </c>
      <c r="R181" s="17">
        <v>44.4</v>
      </c>
      <c r="S181" s="15">
        <v>24.34</v>
      </c>
      <c r="T181" s="15">
        <v>50.95</v>
      </c>
      <c r="U181" s="15">
        <v>1.64</v>
      </c>
      <c r="V181" s="17">
        <v>332.4</v>
      </c>
      <c r="W181" s="15">
        <v>85.51</v>
      </c>
      <c r="X181" s="15">
        <v>0.03</v>
      </c>
      <c r="Y181" s="15">
        <v>0.07</v>
      </c>
      <c r="Z181" s="2">
        <v>41</v>
      </c>
      <c r="AA181" s="2">
        <v>2016</v>
      </c>
    </row>
    <row r="182" spans="1:27" ht="11.25" customHeight="1">
      <c r="A182" s="37" t="s">
        <v>129</v>
      </c>
      <c r="B182" s="37"/>
      <c r="C182" s="37"/>
      <c r="D182" s="37"/>
      <c r="E182" s="37"/>
      <c r="F182" s="37"/>
      <c r="G182" s="42">
        <v>200</v>
      </c>
      <c r="H182" s="42"/>
      <c r="I182" s="15">
        <v>2.09</v>
      </c>
      <c r="J182" s="16">
        <v>4.85</v>
      </c>
      <c r="K182" s="15">
        <v>10.58</v>
      </c>
      <c r="L182" s="16">
        <v>90.56</v>
      </c>
      <c r="M182" s="15">
        <v>0.31</v>
      </c>
      <c r="N182" s="15">
        <v>45.86</v>
      </c>
      <c r="O182" s="15">
        <v>1.96</v>
      </c>
      <c r="P182" s="15">
        <v>0.57</v>
      </c>
      <c r="Q182" s="15">
        <v>0.28</v>
      </c>
      <c r="R182" s="15">
        <v>48.77</v>
      </c>
      <c r="S182" s="15">
        <v>74.82</v>
      </c>
      <c r="T182" s="15">
        <v>283.24</v>
      </c>
      <c r="U182" s="15">
        <v>4.74</v>
      </c>
      <c r="V182" s="25">
        <v>1453.33</v>
      </c>
      <c r="W182" s="15">
        <v>120.88</v>
      </c>
      <c r="X182" s="15">
        <v>0.07</v>
      </c>
      <c r="Y182" s="15">
        <v>21.33</v>
      </c>
      <c r="Z182" s="2">
        <v>62</v>
      </c>
      <c r="AA182" s="2">
        <v>2022</v>
      </c>
    </row>
    <row r="183" spans="1:27" ht="11.25" customHeight="1">
      <c r="A183" s="37" t="s">
        <v>105</v>
      </c>
      <c r="B183" s="37"/>
      <c r="C183" s="37"/>
      <c r="D183" s="37"/>
      <c r="E183" s="37"/>
      <c r="F183" s="37"/>
      <c r="G183" s="42">
        <v>100</v>
      </c>
      <c r="H183" s="42"/>
      <c r="I183" s="15">
        <v>11.48</v>
      </c>
      <c r="J183" s="18">
        <v>19.17</v>
      </c>
      <c r="K183" s="17">
        <v>13.5</v>
      </c>
      <c r="L183" s="16">
        <v>274</v>
      </c>
      <c r="M183" s="15">
        <v>0.01</v>
      </c>
      <c r="N183" s="17">
        <v>2.2</v>
      </c>
      <c r="O183" s="18"/>
      <c r="P183" s="18"/>
      <c r="Q183" s="15">
        <v>0.01</v>
      </c>
      <c r="R183" s="17">
        <v>4.8</v>
      </c>
      <c r="S183" s="15">
        <v>1.98</v>
      </c>
      <c r="T183" s="17">
        <v>4.4</v>
      </c>
      <c r="U183" s="15">
        <v>0.11</v>
      </c>
      <c r="V183" s="15">
        <v>47.68</v>
      </c>
      <c r="W183" s="15">
        <v>0.88</v>
      </c>
      <c r="X183" s="18"/>
      <c r="Y183" s="18"/>
      <c r="Z183" s="2" t="s">
        <v>30</v>
      </c>
      <c r="AA183" s="2" t="s">
        <v>111</v>
      </c>
    </row>
    <row r="184" spans="1:27" ht="11.25" customHeight="1">
      <c r="A184" s="37" t="s">
        <v>51</v>
      </c>
      <c r="B184" s="37"/>
      <c r="C184" s="37"/>
      <c r="D184" s="37"/>
      <c r="E184" s="37"/>
      <c r="F184" s="37"/>
      <c r="G184" s="42">
        <v>150</v>
      </c>
      <c r="H184" s="42"/>
      <c r="I184" s="15">
        <v>8.83</v>
      </c>
      <c r="J184" s="18">
        <v>4.3</v>
      </c>
      <c r="K184" s="15">
        <v>46.26</v>
      </c>
      <c r="L184" s="16">
        <v>246.75</v>
      </c>
      <c r="M184" s="15">
        <v>0.05</v>
      </c>
      <c r="N184" s="18"/>
      <c r="O184" s="18"/>
      <c r="P184" s="18"/>
      <c r="Q184" s="15">
        <v>0.02</v>
      </c>
      <c r="R184" s="15">
        <v>4.86</v>
      </c>
      <c r="S184" s="15">
        <v>5.13</v>
      </c>
      <c r="T184" s="15">
        <v>23.49</v>
      </c>
      <c r="U184" s="15">
        <v>1.08</v>
      </c>
      <c r="V184" s="15">
        <v>36.72</v>
      </c>
      <c r="W184" s="15">
        <v>1.51</v>
      </c>
      <c r="X184" s="18"/>
      <c r="Y184" s="18"/>
      <c r="Z184" s="3" t="s">
        <v>120</v>
      </c>
      <c r="AA184" s="3">
        <v>2016</v>
      </c>
    </row>
    <row r="185" spans="1:27" ht="12.75" customHeight="1">
      <c r="A185" s="37" t="s">
        <v>71</v>
      </c>
      <c r="B185" s="37"/>
      <c r="C185" s="37"/>
      <c r="D185" s="37"/>
      <c r="E185" s="37"/>
      <c r="F185" s="37"/>
      <c r="G185" s="42">
        <v>32.5</v>
      </c>
      <c r="H185" s="42"/>
      <c r="I185" s="15">
        <v>2.15</v>
      </c>
      <c r="J185" s="16">
        <v>0.39</v>
      </c>
      <c r="K185" s="15">
        <v>13.55</v>
      </c>
      <c r="L185" s="16">
        <v>62.85</v>
      </c>
      <c r="M185" s="15">
        <v>0.03</v>
      </c>
      <c r="N185" s="18"/>
      <c r="O185" s="15">
        <v>1.25</v>
      </c>
      <c r="P185" s="15">
        <v>0.01</v>
      </c>
      <c r="Q185" s="15">
        <v>0.01</v>
      </c>
      <c r="R185" s="15">
        <v>3.43</v>
      </c>
      <c r="S185" s="15">
        <v>2.44</v>
      </c>
      <c r="T185" s="15">
        <v>13.68</v>
      </c>
      <c r="U185" s="15">
        <v>0.16</v>
      </c>
      <c r="V185" s="15">
        <v>18.61</v>
      </c>
      <c r="W185" s="15">
        <v>5.78</v>
      </c>
      <c r="X185" s="18"/>
      <c r="Y185" s="20"/>
      <c r="Z185" s="7"/>
      <c r="AA185" s="7"/>
    </row>
    <row r="186" spans="1:27" ht="21.75" customHeight="1">
      <c r="A186" s="32" t="s">
        <v>130</v>
      </c>
      <c r="B186" s="33"/>
      <c r="C186" s="33"/>
      <c r="D186" s="33"/>
      <c r="E186" s="33"/>
      <c r="F186" s="34"/>
      <c r="G186" s="44">
        <v>200</v>
      </c>
      <c r="H186" s="45"/>
      <c r="I186" s="15">
        <v>0.39</v>
      </c>
      <c r="J186" s="16">
        <v>0.16</v>
      </c>
      <c r="K186" s="15">
        <v>28.3</v>
      </c>
      <c r="L186" s="16">
        <v>110.3</v>
      </c>
      <c r="M186" s="15"/>
      <c r="N186" s="18"/>
      <c r="O186" s="15"/>
      <c r="P186" s="15"/>
      <c r="Q186" s="15"/>
      <c r="R186" s="15"/>
      <c r="S186" s="15"/>
      <c r="T186" s="15"/>
      <c r="U186" s="15"/>
      <c r="V186" s="15"/>
      <c r="W186" s="15"/>
      <c r="X186" s="18"/>
      <c r="Y186" s="20"/>
      <c r="Z186" s="7">
        <v>236</v>
      </c>
      <c r="AA186" s="7">
        <v>2022</v>
      </c>
    </row>
    <row r="187" spans="1:27" ht="15.75" customHeight="1">
      <c r="A187" s="29" t="s">
        <v>147</v>
      </c>
      <c r="B187" s="30"/>
      <c r="C187" s="30"/>
      <c r="D187" s="30"/>
      <c r="E187" s="30"/>
      <c r="F187" s="31"/>
      <c r="G187" s="42">
        <f>SUM(G181:H186)</f>
        <v>712.5</v>
      </c>
      <c r="H187" s="42"/>
      <c r="I187" s="15">
        <f>SUM(I181:I186)</f>
        <v>26.04</v>
      </c>
      <c r="J187" s="16">
        <f>SUM(J181:J186)</f>
        <v>35.75</v>
      </c>
      <c r="K187" s="15">
        <f>SUM(K181:K186)</f>
        <v>122.25</v>
      </c>
      <c r="L187" s="16">
        <f>L186+L185+L184+L183+L182+L181</f>
        <v>886.96</v>
      </c>
      <c r="M187" s="15">
        <v>0.49</v>
      </c>
      <c r="N187" s="15">
        <v>67.87</v>
      </c>
      <c r="O187" s="15">
        <v>3.51</v>
      </c>
      <c r="P187" s="15">
        <v>0.58</v>
      </c>
      <c r="Q187" s="15">
        <v>0.71</v>
      </c>
      <c r="R187" s="15">
        <v>106.26</v>
      </c>
      <c r="S187" s="15">
        <v>108.71</v>
      </c>
      <c r="T187" s="15">
        <v>375.76</v>
      </c>
      <c r="U187" s="15">
        <v>7.73</v>
      </c>
      <c r="V187" s="25">
        <v>1888.74</v>
      </c>
      <c r="W187" s="15">
        <v>214.56</v>
      </c>
      <c r="X187" s="17">
        <v>0.1</v>
      </c>
      <c r="Y187" s="23">
        <v>21.4</v>
      </c>
      <c r="Z187" s="19"/>
      <c r="AA187" s="19"/>
    </row>
    <row r="188" spans="1:27" ht="21" customHeight="1">
      <c r="A188" s="35" t="s">
        <v>33</v>
      </c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6"/>
      <c r="AA188" s="36"/>
    </row>
    <row r="189" spans="1:27" ht="21.75" customHeight="1">
      <c r="A189" s="37" t="s">
        <v>34</v>
      </c>
      <c r="B189" s="37"/>
      <c r="C189" s="37"/>
      <c r="D189" s="37"/>
      <c r="E189" s="37"/>
      <c r="F189" s="37"/>
      <c r="G189" s="42">
        <v>200</v>
      </c>
      <c r="H189" s="42"/>
      <c r="I189" s="18"/>
      <c r="J189" s="18"/>
      <c r="K189" s="17">
        <v>20.2</v>
      </c>
      <c r="L189" s="16">
        <v>88</v>
      </c>
      <c r="M189" s="15">
        <v>0.02</v>
      </c>
      <c r="N189" s="18"/>
      <c r="O189" s="18"/>
      <c r="P189" s="18"/>
      <c r="Q189" s="15">
        <v>0.02</v>
      </c>
      <c r="R189" s="16">
        <v>14</v>
      </c>
      <c r="S189" s="16">
        <v>8</v>
      </c>
      <c r="T189" s="16">
        <v>14</v>
      </c>
      <c r="U189" s="17">
        <v>2.8</v>
      </c>
      <c r="V189" s="16">
        <v>240</v>
      </c>
      <c r="W189" s="16">
        <v>2</v>
      </c>
      <c r="X189" s="18"/>
      <c r="Y189" s="18"/>
      <c r="Z189" s="2"/>
      <c r="AA189" s="2"/>
    </row>
    <row r="190" spans="1:27" ht="12.75" customHeight="1">
      <c r="A190" s="37" t="s">
        <v>42</v>
      </c>
      <c r="B190" s="37"/>
      <c r="C190" s="37"/>
      <c r="D190" s="37"/>
      <c r="E190" s="37"/>
      <c r="F190" s="37"/>
      <c r="G190" s="42">
        <v>130</v>
      </c>
      <c r="H190" s="42"/>
      <c r="I190" s="15">
        <v>0.46</v>
      </c>
      <c r="J190" s="18"/>
      <c r="K190" s="15">
        <v>11.85</v>
      </c>
      <c r="L190" s="16">
        <v>52</v>
      </c>
      <c r="M190" s="15">
        <v>0.02</v>
      </c>
      <c r="N190" s="15">
        <v>5.75</v>
      </c>
      <c r="O190" s="18"/>
      <c r="P190" s="18"/>
      <c r="Q190" s="15">
        <v>0.03</v>
      </c>
      <c r="R190" s="15">
        <v>21.85</v>
      </c>
      <c r="S190" s="17">
        <v>13.8</v>
      </c>
      <c r="T190" s="17">
        <v>18.4</v>
      </c>
      <c r="U190" s="17">
        <v>2.3</v>
      </c>
      <c r="V190" s="15">
        <v>178.25</v>
      </c>
      <c r="W190" s="15">
        <v>1.15</v>
      </c>
      <c r="X190" s="15">
        <v>0.01</v>
      </c>
      <c r="Y190" s="18"/>
      <c r="Z190" s="2">
        <v>231</v>
      </c>
      <c r="AA190" s="2">
        <v>2022</v>
      </c>
    </row>
    <row r="191" spans="1:27" ht="11.25" customHeight="1">
      <c r="A191" s="37" t="s">
        <v>43</v>
      </c>
      <c r="B191" s="37"/>
      <c r="C191" s="37"/>
      <c r="D191" s="37"/>
      <c r="E191" s="37"/>
      <c r="F191" s="37"/>
      <c r="G191" s="42">
        <v>100</v>
      </c>
      <c r="H191" s="42"/>
      <c r="I191" s="15">
        <v>6.71</v>
      </c>
      <c r="J191" s="16">
        <v>6</v>
      </c>
      <c r="K191" s="15">
        <v>44.47</v>
      </c>
      <c r="L191" s="16">
        <v>263</v>
      </c>
      <c r="M191" s="15">
        <v>0.09</v>
      </c>
      <c r="N191" s="18"/>
      <c r="O191" s="15">
        <v>11.96</v>
      </c>
      <c r="P191" s="15">
        <v>0.11</v>
      </c>
      <c r="Q191" s="15">
        <v>0.04</v>
      </c>
      <c r="R191" s="15">
        <v>14.88</v>
      </c>
      <c r="S191" s="15">
        <v>9.03</v>
      </c>
      <c r="T191" s="17">
        <v>54.4</v>
      </c>
      <c r="U191" s="15">
        <v>0.66</v>
      </c>
      <c r="V191" s="15">
        <v>70.07</v>
      </c>
      <c r="W191" s="15">
        <v>31.71</v>
      </c>
      <c r="X191" s="15">
        <v>0.01</v>
      </c>
      <c r="Y191" s="18"/>
      <c r="Z191" s="2" t="s">
        <v>44</v>
      </c>
      <c r="AA191" s="2" t="s">
        <v>27</v>
      </c>
    </row>
    <row r="192" spans="1:27" ht="11.25" customHeight="1">
      <c r="A192" s="56" t="s">
        <v>37</v>
      </c>
      <c r="B192" s="56"/>
      <c r="C192" s="56"/>
      <c r="D192" s="56"/>
      <c r="E192" s="56"/>
      <c r="F192" s="22"/>
      <c r="G192" s="42">
        <v>430</v>
      </c>
      <c r="H192" s="42"/>
      <c r="I192" s="15">
        <v>7.17</v>
      </c>
      <c r="J192" s="16">
        <v>6</v>
      </c>
      <c r="K192" s="15">
        <v>76.52</v>
      </c>
      <c r="L192" s="16">
        <v>403</v>
      </c>
      <c r="M192" s="15">
        <v>0.13</v>
      </c>
      <c r="N192" s="15">
        <v>5.75</v>
      </c>
      <c r="O192" s="15">
        <v>11.96</v>
      </c>
      <c r="P192" s="15">
        <v>0.11</v>
      </c>
      <c r="Q192" s="15">
        <v>0.09</v>
      </c>
      <c r="R192" s="15">
        <v>50.73</v>
      </c>
      <c r="S192" s="15">
        <v>30.83</v>
      </c>
      <c r="T192" s="17">
        <v>86.8</v>
      </c>
      <c r="U192" s="15">
        <v>5.76</v>
      </c>
      <c r="V192" s="15">
        <v>488.32</v>
      </c>
      <c r="W192" s="15">
        <v>34.86</v>
      </c>
      <c r="X192" s="15">
        <v>0.02</v>
      </c>
      <c r="Y192" s="18"/>
      <c r="Z192" s="19"/>
      <c r="AA192" s="19"/>
    </row>
    <row r="193" spans="1:27" ht="11.25" customHeight="1">
      <c r="A193" s="56" t="s">
        <v>38</v>
      </c>
      <c r="B193" s="56"/>
      <c r="C193" s="56"/>
      <c r="D193" s="56"/>
      <c r="E193" s="56"/>
      <c r="F193" s="22"/>
      <c r="G193" s="42">
        <f>G192+G187+G179</f>
        <v>1752.5</v>
      </c>
      <c r="H193" s="42"/>
      <c r="I193" s="15">
        <f>I192+I187+I179</f>
        <v>50.61</v>
      </c>
      <c r="J193" s="16">
        <f>J192+J187+J179</f>
        <v>57.480000000000004</v>
      </c>
      <c r="K193" s="15">
        <f>K192+K187+K179</f>
        <v>317.49</v>
      </c>
      <c r="L193" s="24">
        <f>L192+L187+L179</f>
        <v>1969.68</v>
      </c>
      <c r="M193" s="15">
        <v>0.83</v>
      </c>
      <c r="N193" s="15">
        <v>91.13</v>
      </c>
      <c r="O193" s="17">
        <v>57.2</v>
      </c>
      <c r="P193" s="15">
        <v>1.36</v>
      </c>
      <c r="Q193" s="15">
        <v>1.02</v>
      </c>
      <c r="R193" s="17">
        <v>236.1</v>
      </c>
      <c r="S193" s="15">
        <v>218.34</v>
      </c>
      <c r="T193" s="15">
        <v>758.21</v>
      </c>
      <c r="U193" s="15">
        <v>21.06</v>
      </c>
      <c r="V193" s="25">
        <v>3199.04</v>
      </c>
      <c r="W193" s="17">
        <v>418.8</v>
      </c>
      <c r="X193" s="15">
        <v>0.15</v>
      </c>
      <c r="Y193" s="15">
        <v>40.79</v>
      </c>
      <c r="Z193" s="19"/>
      <c r="AA193" s="19"/>
    </row>
    <row r="194" spans="1:27" ht="11.25" customHeight="1">
      <c r="A194" s="38" t="s">
        <v>54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</row>
    <row r="195" spans="1:27" ht="11.25" customHeight="1">
      <c r="A195" s="39" t="s">
        <v>2</v>
      </c>
      <c r="B195" s="39"/>
      <c r="C195" s="39"/>
      <c r="D195" s="39"/>
      <c r="E195" s="39"/>
      <c r="F195" s="12"/>
      <c r="G195" s="39" t="s">
        <v>3</v>
      </c>
      <c r="H195" s="39"/>
      <c r="I195" s="29" t="s">
        <v>4</v>
      </c>
      <c r="J195" s="29"/>
      <c r="K195" s="29"/>
      <c r="L195" s="39" t="s">
        <v>5</v>
      </c>
      <c r="M195" s="29" t="s">
        <v>6</v>
      </c>
      <c r="N195" s="29"/>
      <c r="O195" s="29"/>
      <c r="P195" s="29"/>
      <c r="Q195" s="29"/>
      <c r="R195" s="43" t="s">
        <v>7</v>
      </c>
      <c r="S195" s="43"/>
      <c r="T195" s="43"/>
      <c r="U195" s="43"/>
      <c r="V195" s="43"/>
      <c r="W195" s="43"/>
      <c r="X195" s="43"/>
      <c r="Y195" s="43"/>
      <c r="Z195" s="51" t="s">
        <v>8</v>
      </c>
      <c r="AA195" s="51" t="s">
        <v>9</v>
      </c>
    </row>
    <row r="196" spans="1:27" ht="11.25" customHeight="1">
      <c r="A196" s="40"/>
      <c r="B196" s="41"/>
      <c r="C196" s="41"/>
      <c r="D196" s="41"/>
      <c r="E196" s="41"/>
      <c r="F196" s="14"/>
      <c r="G196" s="40"/>
      <c r="H196" s="41"/>
      <c r="I196" s="9" t="s">
        <v>10</v>
      </c>
      <c r="J196" s="9" t="s">
        <v>11</v>
      </c>
      <c r="K196" s="9" t="s">
        <v>12</v>
      </c>
      <c r="L196" s="40"/>
      <c r="M196" s="9" t="s">
        <v>13</v>
      </c>
      <c r="N196" s="9" t="s">
        <v>14</v>
      </c>
      <c r="O196" s="9" t="s">
        <v>15</v>
      </c>
      <c r="P196" s="9" t="s">
        <v>16</v>
      </c>
      <c r="Q196" s="9" t="s">
        <v>17</v>
      </c>
      <c r="R196" s="9" t="s">
        <v>18</v>
      </c>
      <c r="S196" s="9" t="s">
        <v>19</v>
      </c>
      <c r="T196" s="13" t="s">
        <v>20</v>
      </c>
      <c r="U196" s="13" t="s">
        <v>21</v>
      </c>
      <c r="V196" s="13" t="s">
        <v>22</v>
      </c>
      <c r="W196" s="13" t="s">
        <v>23</v>
      </c>
      <c r="X196" s="13" t="s">
        <v>24</v>
      </c>
      <c r="Y196" s="13" t="s">
        <v>25</v>
      </c>
      <c r="Z196" s="52"/>
      <c r="AA196" s="52"/>
    </row>
    <row r="197" spans="1:27" ht="11.25" customHeight="1">
      <c r="A197" s="35" t="s">
        <v>26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</row>
    <row r="198" spans="1:27" ht="12.75" customHeight="1">
      <c r="A198" s="37" t="s">
        <v>100</v>
      </c>
      <c r="B198" s="37"/>
      <c r="C198" s="37"/>
      <c r="D198" s="37"/>
      <c r="E198" s="37"/>
      <c r="F198" s="37"/>
      <c r="G198" s="42">
        <v>100</v>
      </c>
      <c r="H198" s="42"/>
      <c r="I198" s="15">
        <v>11.08</v>
      </c>
      <c r="J198" s="16">
        <v>9.41</v>
      </c>
      <c r="K198" s="17">
        <v>12.82</v>
      </c>
      <c r="L198" s="16">
        <v>138.04</v>
      </c>
      <c r="M198" s="15">
        <v>0.07</v>
      </c>
      <c r="N198" s="15">
        <v>2.14</v>
      </c>
      <c r="O198" s="17">
        <v>34.2</v>
      </c>
      <c r="P198" s="15">
        <v>0.11</v>
      </c>
      <c r="Q198" s="15">
        <v>0.13</v>
      </c>
      <c r="R198" s="15">
        <v>120.65</v>
      </c>
      <c r="S198" s="15">
        <v>19.84</v>
      </c>
      <c r="T198" s="15">
        <v>167.27</v>
      </c>
      <c r="U198" s="15">
        <v>0.75</v>
      </c>
      <c r="V198" s="15">
        <v>119.45</v>
      </c>
      <c r="W198" s="15">
        <v>23.41</v>
      </c>
      <c r="X198" s="15">
        <v>0.05</v>
      </c>
      <c r="Y198" s="15">
        <v>1.73</v>
      </c>
      <c r="Z198" s="2" t="s">
        <v>30</v>
      </c>
      <c r="AA198" s="2" t="s">
        <v>111</v>
      </c>
    </row>
    <row r="199" spans="1:27" ht="12.75" customHeight="1">
      <c r="A199" s="37" t="s">
        <v>76</v>
      </c>
      <c r="B199" s="37"/>
      <c r="C199" s="37"/>
      <c r="D199" s="37"/>
      <c r="E199" s="37"/>
      <c r="F199" s="37"/>
      <c r="G199" s="42">
        <v>160</v>
      </c>
      <c r="H199" s="42"/>
      <c r="I199" s="17">
        <v>3.37</v>
      </c>
      <c r="J199" s="18">
        <v>4.02</v>
      </c>
      <c r="K199" s="17">
        <v>23.19</v>
      </c>
      <c r="L199" s="16">
        <v>141.2</v>
      </c>
      <c r="M199" s="15">
        <v>0.01</v>
      </c>
      <c r="N199" s="18"/>
      <c r="O199" s="17">
        <v>3.5</v>
      </c>
      <c r="P199" s="18"/>
      <c r="Q199" s="15">
        <v>0.01</v>
      </c>
      <c r="R199" s="15">
        <v>8.05</v>
      </c>
      <c r="S199" s="17">
        <v>4.9</v>
      </c>
      <c r="T199" s="17">
        <v>14.7</v>
      </c>
      <c r="U199" s="15">
        <v>0.21</v>
      </c>
      <c r="V199" s="15">
        <v>49.35</v>
      </c>
      <c r="W199" s="18"/>
      <c r="X199" s="15">
        <v>0.01</v>
      </c>
      <c r="Y199" s="18"/>
      <c r="Z199" s="2">
        <v>91</v>
      </c>
      <c r="AA199" s="2">
        <v>2022</v>
      </c>
    </row>
    <row r="200" spans="1:27" ht="11.25" customHeight="1">
      <c r="A200" s="37" t="s">
        <v>96</v>
      </c>
      <c r="B200" s="37"/>
      <c r="C200" s="37"/>
      <c r="D200" s="37"/>
      <c r="E200" s="37"/>
      <c r="F200" s="37"/>
      <c r="G200" s="42">
        <v>20</v>
      </c>
      <c r="H200" s="42"/>
      <c r="I200" s="15">
        <v>1.32</v>
      </c>
      <c r="J200" s="18">
        <v>0.13</v>
      </c>
      <c r="K200" s="15">
        <v>9.38</v>
      </c>
      <c r="L200" s="16">
        <v>44.78</v>
      </c>
      <c r="M200" s="18"/>
      <c r="N200" s="17">
        <v>2.1</v>
      </c>
      <c r="O200" s="18"/>
      <c r="P200" s="18"/>
      <c r="Q200" s="15">
        <v>0.01</v>
      </c>
      <c r="R200" s="15">
        <v>7.25</v>
      </c>
      <c r="S200" s="16">
        <v>5</v>
      </c>
      <c r="T200" s="15">
        <v>9.34</v>
      </c>
      <c r="U200" s="15">
        <v>0.87</v>
      </c>
      <c r="V200" s="17">
        <v>33.4</v>
      </c>
      <c r="W200" s="18"/>
      <c r="X200" s="18"/>
      <c r="Y200" s="18"/>
      <c r="Z200" s="2"/>
      <c r="AA200" s="2"/>
    </row>
    <row r="201" spans="1:27" ht="21.75" customHeight="1">
      <c r="A201" s="37" t="s">
        <v>71</v>
      </c>
      <c r="B201" s="37"/>
      <c r="C201" s="37"/>
      <c r="D201" s="37"/>
      <c r="E201" s="37"/>
      <c r="F201" s="37"/>
      <c r="G201" s="42">
        <v>65</v>
      </c>
      <c r="H201" s="42"/>
      <c r="I201" s="15">
        <v>4.29</v>
      </c>
      <c r="J201" s="16">
        <v>0.78</v>
      </c>
      <c r="K201" s="15">
        <v>27.11</v>
      </c>
      <c r="L201" s="16">
        <v>125.7</v>
      </c>
      <c r="M201" s="15">
        <v>0.04</v>
      </c>
      <c r="N201" s="18"/>
      <c r="O201" s="18"/>
      <c r="P201" s="18"/>
      <c r="Q201" s="15">
        <v>0.01</v>
      </c>
      <c r="R201" s="17">
        <v>5.5</v>
      </c>
      <c r="S201" s="15">
        <v>8.25</v>
      </c>
      <c r="T201" s="15">
        <v>21.25</v>
      </c>
      <c r="U201" s="17">
        <v>0.5</v>
      </c>
      <c r="V201" s="15">
        <v>32.75</v>
      </c>
      <c r="W201" s="17">
        <v>0.9</v>
      </c>
      <c r="X201" s="18"/>
      <c r="Y201" s="18"/>
      <c r="Z201" s="2"/>
      <c r="AA201" s="2"/>
    </row>
    <row r="202" spans="1:27" ht="11.25" customHeight="1">
      <c r="A202" s="37" t="s">
        <v>67</v>
      </c>
      <c r="B202" s="37"/>
      <c r="C202" s="37"/>
      <c r="D202" s="37"/>
      <c r="E202" s="37"/>
      <c r="F202" s="37"/>
      <c r="G202" s="42">
        <v>200</v>
      </c>
      <c r="H202" s="42"/>
      <c r="I202" s="17">
        <v>0.6</v>
      </c>
      <c r="J202" s="16">
        <v>0.01</v>
      </c>
      <c r="K202" s="17">
        <v>10.03</v>
      </c>
      <c r="L202" s="16">
        <v>39.1</v>
      </c>
      <c r="M202" s="18"/>
      <c r="N202" s="18"/>
      <c r="O202" s="15">
        <v>0.01</v>
      </c>
      <c r="P202" s="18"/>
      <c r="Q202" s="18"/>
      <c r="R202" s="15">
        <v>0.02</v>
      </c>
      <c r="S202" s="15">
        <v>0.02</v>
      </c>
      <c r="T202" s="15">
        <v>0.11</v>
      </c>
      <c r="U202" s="18"/>
      <c r="V202" s="15">
        <v>0.16</v>
      </c>
      <c r="W202" s="18"/>
      <c r="X202" s="18"/>
      <c r="Y202" s="18"/>
      <c r="Z202" s="2">
        <v>262</v>
      </c>
      <c r="AA202" s="2">
        <v>2022</v>
      </c>
    </row>
    <row r="203" spans="1:27" ht="11.25" customHeight="1">
      <c r="A203" s="29" t="s">
        <v>142</v>
      </c>
      <c r="B203" s="30"/>
      <c r="C203" s="30"/>
      <c r="D203" s="30"/>
      <c r="E203" s="30"/>
      <c r="F203" s="31"/>
      <c r="G203" s="42">
        <f>SUM(G198:H202)</f>
        <v>545</v>
      </c>
      <c r="H203" s="42"/>
      <c r="I203" s="15">
        <f>SUM(I198:I202)</f>
        <v>20.66</v>
      </c>
      <c r="J203" s="16">
        <f>SUM(J198:J202)</f>
        <v>14.35</v>
      </c>
      <c r="K203" s="15">
        <f>SUM(K198:K202)</f>
        <v>82.53</v>
      </c>
      <c r="L203" s="16">
        <f>SUM(L198:L202)</f>
        <v>488.82</v>
      </c>
      <c r="M203" s="15">
        <v>0.43</v>
      </c>
      <c r="N203" s="15">
        <v>4.24</v>
      </c>
      <c r="O203" s="15">
        <v>58.71</v>
      </c>
      <c r="P203" s="15">
        <v>0.19</v>
      </c>
      <c r="Q203" s="15">
        <v>0.31</v>
      </c>
      <c r="R203" s="15">
        <v>161.94</v>
      </c>
      <c r="S203" s="15">
        <v>176.85</v>
      </c>
      <c r="T203" s="15">
        <v>421.73</v>
      </c>
      <c r="U203" s="15">
        <v>7.23</v>
      </c>
      <c r="V203" s="15">
        <v>499.21</v>
      </c>
      <c r="W203" s="15">
        <v>84.79</v>
      </c>
      <c r="X203" s="15">
        <v>0.07</v>
      </c>
      <c r="Y203" s="15">
        <v>1.74</v>
      </c>
      <c r="Z203" s="19"/>
      <c r="AA203" s="19"/>
    </row>
    <row r="204" spans="1:27" ht="13.5" customHeight="1">
      <c r="A204" s="35" t="s">
        <v>29</v>
      </c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</row>
    <row r="205" spans="1:27" ht="17.25" customHeight="1">
      <c r="A205" s="37" t="s">
        <v>131</v>
      </c>
      <c r="B205" s="37"/>
      <c r="C205" s="37"/>
      <c r="D205" s="37"/>
      <c r="E205" s="37"/>
      <c r="F205" s="37"/>
      <c r="G205" s="42">
        <v>30</v>
      </c>
      <c r="H205" s="42"/>
      <c r="I205" s="15">
        <v>0.46</v>
      </c>
      <c r="J205" s="16">
        <v>1.49</v>
      </c>
      <c r="K205" s="15">
        <v>3.29</v>
      </c>
      <c r="L205" s="16">
        <v>27.08</v>
      </c>
      <c r="M205" s="15">
        <v>0.19</v>
      </c>
      <c r="N205" s="15">
        <v>23.35</v>
      </c>
      <c r="O205" s="15">
        <v>25.32</v>
      </c>
      <c r="P205" s="15">
        <v>0.22</v>
      </c>
      <c r="Q205" s="15">
        <v>0.46</v>
      </c>
      <c r="R205" s="15">
        <v>31.68</v>
      </c>
      <c r="S205" s="15">
        <v>32.91</v>
      </c>
      <c r="T205" s="15">
        <v>97.29</v>
      </c>
      <c r="U205" s="15">
        <v>1.95</v>
      </c>
      <c r="V205" s="15">
        <v>685.03</v>
      </c>
      <c r="W205" s="15">
        <v>76.45</v>
      </c>
      <c r="X205" s="15">
        <v>0.04</v>
      </c>
      <c r="Y205" s="15">
        <v>0.07</v>
      </c>
      <c r="Z205" s="2">
        <v>21</v>
      </c>
      <c r="AA205" s="2">
        <v>2016</v>
      </c>
    </row>
    <row r="206" spans="1:27" ht="15" customHeight="1">
      <c r="A206" s="37" t="s">
        <v>97</v>
      </c>
      <c r="B206" s="37"/>
      <c r="C206" s="37"/>
      <c r="D206" s="37"/>
      <c r="E206" s="37"/>
      <c r="F206" s="37"/>
      <c r="G206" s="42">
        <v>200</v>
      </c>
      <c r="H206" s="42"/>
      <c r="I206" s="15">
        <v>4.3</v>
      </c>
      <c r="J206" s="16">
        <v>4.41</v>
      </c>
      <c r="K206" s="17">
        <v>17.45</v>
      </c>
      <c r="L206" s="16">
        <v>122.2</v>
      </c>
      <c r="M206" s="15">
        <v>0.06</v>
      </c>
      <c r="N206" s="15">
        <v>6.75</v>
      </c>
      <c r="O206" s="17">
        <v>0.7</v>
      </c>
      <c r="P206" s="15">
        <v>0.22</v>
      </c>
      <c r="Q206" s="15">
        <v>0.12</v>
      </c>
      <c r="R206" s="15">
        <v>11.84</v>
      </c>
      <c r="S206" s="15">
        <v>21.98</v>
      </c>
      <c r="T206" s="15">
        <v>133.01</v>
      </c>
      <c r="U206" s="15">
        <v>2.12</v>
      </c>
      <c r="V206" s="15">
        <v>233.16</v>
      </c>
      <c r="W206" s="15">
        <v>33.35</v>
      </c>
      <c r="X206" s="18"/>
      <c r="Y206" s="15">
        <v>8.39</v>
      </c>
      <c r="Z206" s="2">
        <v>87</v>
      </c>
      <c r="AA206" s="2">
        <v>2016</v>
      </c>
    </row>
    <row r="207" spans="1:27" ht="11.25" customHeight="1">
      <c r="A207" s="37" t="s">
        <v>98</v>
      </c>
      <c r="B207" s="37"/>
      <c r="C207" s="37"/>
      <c r="D207" s="37"/>
      <c r="E207" s="37"/>
      <c r="F207" s="37"/>
      <c r="G207" s="42">
        <v>240</v>
      </c>
      <c r="H207" s="42"/>
      <c r="I207" s="15">
        <v>17.54</v>
      </c>
      <c r="J207" s="16">
        <v>33.2</v>
      </c>
      <c r="K207" s="15">
        <v>76.56</v>
      </c>
      <c r="L207" s="16">
        <v>674.8</v>
      </c>
      <c r="M207" s="17">
        <v>0.1</v>
      </c>
      <c r="N207" s="18"/>
      <c r="O207" s="17">
        <v>20.8</v>
      </c>
      <c r="P207" s="15">
        <v>0.08</v>
      </c>
      <c r="Q207" s="15">
        <v>0.03</v>
      </c>
      <c r="R207" s="15">
        <v>21.21</v>
      </c>
      <c r="S207" s="15">
        <v>9.65</v>
      </c>
      <c r="T207" s="15">
        <v>52.97</v>
      </c>
      <c r="U207" s="15">
        <v>1.22</v>
      </c>
      <c r="V207" s="15">
        <v>71.04</v>
      </c>
      <c r="W207" s="15">
        <v>100.14</v>
      </c>
      <c r="X207" s="15">
        <v>0.01</v>
      </c>
      <c r="Y207" s="15">
        <v>0.01</v>
      </c>
      <c r="Z207" s="2">
        <v>179</v>
      </c>
      <c r="AA207" s="2">
        <v>2022</v>
      </c>
    </row>
    <row r="208" spans="1:27" ht="11.25" customHeight="1">
      <c r="A208" s="37" t="s">
        <v>32</v>
      </c>
      <c r="B208" s="37"/>
      <c r="C208" s="37"/>
      <c r="D208" s="37"/>
      <c r="E208" s="37"/>
      <c r="F208" s="37"/>
      <c r="G208" s="42">
        <v>32.5</v>
      </c>
      <c r="H208" s="42"/>
      <c r="I208" s="17">
        <v>2.15</v>
      </c>
      <c r="J208" s="18">
        <v>0.39</v>
      </c>
      <c r="K208" s="15">
        <v>13.55</v>
      </c>
      <c r="L208" s="16">
        <v>62.85</v>
      </c>
      <c r="M208" s="18"/>
      <c r="N208" s="17">
        <v>3.2</v>
      </c>
      <c r="O208" s="18"/>
      <c r="P208" s="18"/>
      <c r="Q208" s="18"/>
      <c r="R208" s="15">
        <v>3.24</v>
      </c>
      <c r="S208" s="15">
        <v>1.44</v>
      </c>
      <c r="T208" s="17">
        <v>6.6</v>
      </c>
      <c r="U208" s="15">
        <v>0.06</v>
      </c>
      <c r="V208" s="15">
        <v>14.82</v>
      </c>
      <c r="W208" s="15">
        <v>0.04</v>
      </c>
      <c r="X208" s="18"/>
      <c r="Y208" s="18"/>
      <c r="Z208" s="3"/>
      <c r="AA208" s="3"/>
    </row>
    <row r="209" spans="1:27" ht="11.25" customHeight="1">
      <c r="A209" s="37" t="s">
        <v>70</v>
      </c>
      <c r="B209" s="37"/>
      <c r="C209" s="37"/>
      <c r="D209" s="37"/>
      <c r="E209" s="37"/>
      <c r="F209" s="37"/>
      <c r="G209" s="42">
        <v>20</v>
      </c>
      <c r="H209" s="42"/>
      <c r="I209" s="15">
        <v>1.32</v>
      </c>
      <c r="J209" s="18">
        <v>0.13</v>
      </c>
      <c r="K209" s="15">
        <v>9.38</v>
      </c>
      <c r="L209" s="16">
        <v>44.78</v>
      </c>
      <c r="M209" s="15">
        <v>0.06</v>
      </c>
      <c r="N209" s="18"/>
      <c r="O209" s="18"/>
      <c r="P209" s="18"/>
      <c r="Q209" s="15">
        <v>0.02</v>
      </c>
      <c r="R209" s="15">
        <v>5.58</v>
      </c>
      <c r="S209" s="15">
        <v>5.89</v>
      </c>
      <c r="T209" s="15">
        <v>26.97</v>
      </c>
      <c r="U209" s="15">
        <v>1.24</v>
      </c>
      <c r="V209" s="15">
        <v>42.16</v>
      </c>
      <c r="W209" s="15">
        <v>1.74</v>
      </c>
      <c r="X209" s="18"/>
      <c r="Y209" s="20"/>
      <c r="Z209" s="7"/>
      <c r="AA209" s="7"/>
    </row>
    <row r="210" spans="1:27" ht="12.75" customHeight="1">
      <c r="A210" s="32" t="s">
        <v>85</v>
      </c>
      <c r="B210" s="33"/>
      <c r="C210" s="33"/>
      <c r="D210" s="33"/>
      <c r="E210" s="33"/>
      <c r="F210" s="34"/>
      <c r="G210" s="44">
        <v>200</v>
      </c>
      <c r="H210" s="45"/>
      <c r="I210" s="15">
        <v>0.08</v>
      </c>
      <c r="J210" s="18">
        <v>0.02</v>
      </c>
      <c r="K210" s="15">
        <v>4.95</v>
      </c>
      <c r="L210" s="16">
        <v>19.22</v>
      </c>
      <c r="M210" s="15"/>
      <c r="N210" s="18"/>
      <c r="O210" s="18"/>
      <c r="P210" s="18"/>
      <c r="Q210" s="15"/>
      <c r="R210" s="15"/>
      <c r="S210" s="15"/>
      <c r="T210" s="15"/>
      <c r="U210" s="15"/>
      <c r="V210" s="15"/>
      <c r="W210" s="15"/>
      <c r="X210" s="18"/>
      <c r="Y210" s="20"/>
      <c r="Z210" s="7" t="s">
        <v>30</v>
      </c>
      <c r="AA210" s="7" t="s">
        <v>111</v>
      </c>
    </row>
    <row r="211" spans="1:27" ht="11.25" customHeight="1">
      <c r="A211" s="29" t="s">
        <v>148</v>
      </c>
      <c r="B211" s="30"/>
      <c r="C211" s="30"/>
      <c r="D211" s="30"/>
      <c r="E211" s="30"/>
      <c r="F211" s="31"/>
      <c r="G211" s="42">
        <f>SUM(G205:H210)</f>
        <v>722.5</v>
      </c>
      <c r="H211" s="42"/>
      <c r="I211" s="15">
        <f>SUM(I205:I210)</f>
        <v>25.849999999999994</v>
      </c>
      <c r="J211" s="16">
        <f>SUM(J205:J210)</f>
        <v>39.64000000000001</v>
      </c>
      <c r="K211" s="15">
        <f>SUM(K205:K210)</f>
        <v>125.17999999999999</v>
      </c>
      <c r="L211" s="16">
        <f>SUM(L205:L210)</f>
        <v>950.93</v>
      </c>
      <c r="M211" s="15">
        <v>0.41</v>
      </c>
      <c r="N211" s="17">
        <v>33.3</v>
      </c>
      <c r="O211" s="15">
        <v>46.82</v>
      </c>
      <c r="P211" s="15">
        <v>0.52</v>
      </c>
      <c r="Q211" s="15">
        <v>0.63</v>
      </c>
      <c r="R211" s="15">
        <v>73.55</v>
      </c>
      <c r="S211" s="15">
        <v>71.87</v>
      </c>
      <c r="T211" s="15">
        <v>316.84</v>
      </c>
      <c r="U211" s="15">
        <v>6.59</v>
      </c>
      <c r="V211" s="25">
        <v>1046.21</v>
      </c>
      <c r="W211" s="15">
        <v>211.72</v>
      </c>
      <c r="X211" s="15">
        <v>0.05</v>
      </c>
      <c r="Y211" s="27">
        <v>8.47</v>
      </c>
      <c r="Z211" s="19"/>
      <c r="AA211" s="19"/>
    </row>
    <row r="212" spans="1:27" ht="13.5" customHeight="1">
      <c r="A212" s="35" t="s">
        <v>33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6"/>
      <c r="AA212" s="36"/>
    </row>
    <row r="213" spans="1:27" ht="21" customHeight="1">
      <c r="A213" s="37" t="s">
        <v>34</v>
      </c>
      <c r="B213" s="37"/>
      <c r="C213" s="37"/>
      <c r="D213" s="37"/>
      <c r="E213" s="37"/>
      <c r="F213" s="37"/>
      <c r="G213" s="42">
        <v>200</v>
      </c>
      <c r="H213" s="42"/>
      <c r="I213" s="18"/>
      <c r="J213" s="18"/>
      <c r="K213" s="17">
        <v>20.2</v>
      </c>
      <c r="L213" s="16">
        <v>88</v>
      </c>
      <c r="M213" s="15">
        <v>0.02</v>
      </c>
      <c r="N213" s="18"/>
      <c r="O213" s="18"/>
      <c r="P213" s="18"/>
      <c r="Q213" s="15">
        <v>0.02</v>
      </c>
      <c r="R213" s="16">
        <v>14</v>
      </c>
      <c r="S213" s="16">
        <v>8</v>
      </c>
      <c r="T213" s="16">
        <v>14</v>
      </c>
      <c r="U213" s="17">
        <v>2.8</v>
      </c>
      <c r="V213" s="16">
        <v>240</v>
      </c>
      <c r="W213" s="16">
        <v>2</v>
      </c>
      <c r="X213" s="18"/>
      <c r="Y213" s="18"/>
      <c r="Z213" s="2"/>
      <c r="AA213" s="2"/>
    </row>
    <row r="214" spans="1:27" ht="13.5" customHeight="1">
      <c r="A214" s="37" t="s">
        <v>28</v>
      </c>
      <c r="B214" s="37"/>
      <c r="C214" s="37"/>
      <c r="D214" s="37"/>
      <c r="E214" s="37"/>
      <c r="F214" s="37"/>
      <c r="G214" s="42">
        <v>130</v>
      </c>
      <c r="H214" s="42"/>
      <c r="I214" s="15">
        <v>0.52</v>
      </c>
      <c r="J214" s="16">
        <v>1</v>
      </c>
      <c r="K214" s="15">
        <v>12.74</v>
      </c>
      <c r="L214" s="16">
        <v>61</v>
      </c>
      <c r="M214" s="15">
        <v>0.04</v>
      </c>
      <c r="N214" s="16">
        <v>13</v>
      </c>
      <c r="O214" s="18"/>
      <c r="P214" s="18"/>
      <c r="Q214" s="15">
        <v>0.03</v>
      </c>
      <c r="R214" s="17">
        <v>20.8</v>
      </c>
      <c r="S214" s="17">
        <v>11.7</v>
      </c>
      <c r="T214" s="17">
        <v>14.3</v>
      </c>
      <c r="U214" s="15">
        <v>2.86</v>
      </c>
      <c r="V214" s="17">
        <v>361.4</v>
      </c>
      <c r="W214" s="17">
        <v>2.6</v>
      </c>
      <c r="X214" s="15">
        <v>0.01</v>
      </c>
      <c r="Y214" s="18"/>
      <c r="Z214" s="2">
        <v>231</v>
      </c>
      <c r="AA214" s="2">
        <v>2022</v>
      </c>
    </row>
    <row r="215" spans="1:27" ht="24" customHeight="1">
      <c r="A215" s="37" t="s">
        <v>35</v>
      </c>
      <c r="B215" s="37"/>
      <c r="C215" s="37"/>
      <c r="D215" s="37"/>
      <c r="E215" s="37"/>
      <c r="F215" s="37"/>
      <c r="G215" s="42">
        <v>100</v>
      </c>
      <c r="H215" s="42"/>
      <c r="I215" s="15">
        <v>14.49</v>
      </c>
      <c r="J215" s="16">
        <v>14</v>
      </c>
      <c r="K215" s="15">
        <v>37.52</v>
      </c>
      <c r="L215" s="16">
        <v>339</v>
      </c>
      <c r="M215" s="17">
        <v>0.1</v>
      </c>
      <c r="N215" s="17">
        <v>0.2</v>
      </c>
      <c r="O215" s="15">
        <v>114.84</v>
      </c>
      <c r="P215" s="15">
        <v>0.56</v>
      </c>
      <c r="Q215" s="15">
        <v>0.16</v>
      </c>
      <c r="R215" s="15">
        <v>272.34</v>
      </c>
      <c r="S215" s="15">
        <v>19.47</v>
      </c>
      <c r="T215" s="15">
        <v>210.57</v>
      </c>
      <c r="U215" s="15">
        <v>1.11</v>
      </c>
      <c r="V215" s="15">
        <v>101.91</v>
      </c>
      <c r="W215" s="15">
        <v>30.75</v>
      </c>
      <c r="X215" s="15">
        <v>0.01</v>
      </c>
      <c r="Y215" s="15">
        <v>4.19</v>
      </c>
      <c r="Z215" s="2" t="s">
        <v>36</v>
      </c>
      <c r="AA215" s="2" t="s">
        <v>31</v>
      </c>
    </row>
    <row r="216" spans="1:27" ht="11.25" customHeight="1">
      <c r="A216" s="56" t="s">
        <v>37</v>
      </c>
      <c r="B216" s="56"/>
      <c r="C216" s="56"/>
      <c r="D216" s="56"/>
      <c r="E216" s="56"/>
      <c r="F216" s="22"/>
      <c r="G216" s="42">
        <v>430</v>
      </c>
      <c r="H216" s="42"/>
      <c r="I216" s="15">
        <v>15.01</v>
      </c>
      <c r="J216" s="16">
        <v>15</v>
      </c>
      <c r="K216" s="15">
        <v>70.46</v>
      </c>
      <c r="L216" s="16">
        <v>488</v>
      </c>
      <c r="M216" s="15">
        <v>0.16</v>
      </c>
      <c r="N216" s="17">
        <v>13.2</v>
      </c>
      <c r="O216" s="15">
        <v>114.84</v>
      </c>
      <c r="P216" s="15">
        <v>0.56</v>
      </c>
      <c r="Q216" s="15">
        <v>0.21</v>
      </c>
      <c r="R216" s="15">
        <v>307.14</v>
      </c>
      <c r="S216" s="15">
        <v>39.17</v>
      </c>
      <c r="T216" s="15">
        <v>238.87</v>
      </c>
      <c r="U216" s="15">
        <v>6.77</v>
      </c>
      <c r="V216" s="15">
        <v>703.31</v>
      </c>
      <c r="W216" s="15">
        <v>35.35</v>
      </c>
      <c r="X216" s="15">
        <v>0.02</v>
      </c>
      <c r="Y216" s="15">
        <v>4.19</v>
      </c>
      <c r="Z216" s="19"/>
      <c r="AA216" s="19"/>
    </row>
    <row r="217" spans="1:27" ht="11.25" customHeight="1">
      <c r="A217" s="56" t="s">
        <v>38</v>
      </c>
      <c r="B217" s="56"/>
      <c r="C217" s="56"/>
      <c r="D217" s="56"/>
      <c r="E217" s="56"/>
      <c r="F217" s="22"/>
      <c r="G217" s="42">
        <f>G216+G211+G203</f>
        <v>1697.5</v>
      </c>
      <c r="H217" s="42"/>
      <c r="I217" s="15">
        <f>I216+I211+I203</f>
        <v>61.519999999999996</v>
      </c>
      <c r="J217" s="16">
        <f>J216+J211+J203</f>
        <v>68.99000000000001</v>
      </c>
      <c r="K217" s="17">
        <f>K216+K211+K203</f>
        <v>278.16999999999996</v>
      </c>
      <c r="L217" s="24">
        <f>L216+L211+L203</f>
        <v>1927.7499999999998</v>
      </c>
      <c r="M217" s="16">
        <v>1</v>
      </c>
      <c r="N217" s="15">
        <v>50.74</v>
      </c>
      <c r="O217" s="15">
        <v>220.37</v>
      </c>
      <c r="P217" s="15">
        <v>1.27</v>
      </c>
      <c r="Q217" s="15">
        <v>1.15</v>
      </c>
      <c r="R217" s="15">
        <v>542.63</v>
      </c>
      <c r="S217" s="15">
        <v>287.89</v>
      </c>
      <c r="T217" s="15">
        <v>977.44</v>
      </c>
      <c r="U217" s="15">
        <v>20.59</v>
      </c>
      <c r="V217" s="25">
        <v>2248.73</v>
      </c>
      <c r="W217" s="15">
        <v>331.86</v>
      </c>
      <c r="X217" s="15">
        <v>0.14</v>
      </c>
      <c r="Y217" s="17">
        <v>14.4</v>
      </c>
      <c r="Z217" s="19"/>
      <c r="AA217" s="19"/>
    </row>
    <row r="218" spans="1:27" ht="11.25" customHeight="1">
      <c r="A218" s="38" t="s">
        <v>55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</row>
    <row r="219" spans="1:27" ht="11.25" customHeight="1">
      <c r="A219" s="39" t="s">
        <v>2</v>
      </c>
      <c r="B219" s="39"/>
      <c r="C219" s="39"/>
      <c r="D219" s="39"/>
      <c r="E219" s="39"/>
      <c r="F219" s="12"/>
      <c r="G219" s="39" t="s">
        <v>3</v>
      </c>
      <c r="H219" s="39"/>
      <c r="I219" s="29" t="s">
        <v>4</v>
      </c>
      <c r="J219" s="29"/>
      <c r="K219" s="29"/>
      <c r="L219" s="39" t="s">
        <v>5</v>
      </c>
      <c r="M219" s="29" t="s">
        <v>6</v>
      </c>
      <c r="N219" s="29"/>
      <c r="O219" s="29"/>
      <c r="P219" s="29"/>
      <c r="Q219" s="29"/>
      <c r="R219" s="43" t="s">
        <v>7</v>
      </c>
      <c r="S219" s="43"/>
      <c r="T219" s="43"/>
      <c r="U219" s="43"/>
      <c r="V219" s="43"/>
      <c r="W219" s="43"/>
      <c r="X219" s="43"/>
      <c r="Y219" s="43"/>
      <c r="Z219" s="51" t="s">
        <v>8</v>
      </c>
      <c r="AA219" s="51" t="s">
        <v>9</v>
      </c>
    </row>
    <row r="220" spans="1:27" ht="11.25" customHeight="1">
      <c r="A220" s="40"/>
      <c r="B220" s="41"/>
      <c r="C220" s="41"/>
      <c r="D220" s="41"/>
      <c r="E220" s="41"/>
      <c r="F220" s="14"/>
      <c r="G220" s="40"/>
      <c r="H220" s="41"/>
      <c r="I220" s="9" t="s">
        <v>10</v>
      </c>
      <c r="J220" s="9" t="s">
        <v>11</v>
      </c>
      <c r="K220" s="9" t="s">
        <v>12</v>
      </c>
      <c r="L220" s="40"/>
      <c r="M220" s="9" t="s">
        <v>13</v>
      </c>
      <c r="N220" s="9" t="s">
        <v>14</v>
      </c>
      <c r="O220" s="9" t="s">
        <v>15</v>
      </c>
      <c r="P220" s="9" t="s">
        <v>16</v>
      </c>
      <c r="Q220" s="9" t="s">
        <v>17</v>
      </c>
      <c r="R220" s="9" t="s">
        <v>18</v>
      </c>
      <c r="S220" s="9" t="s">
        <v>19</v>
      </c>
      <c r="T220" s="13" t="s">
        <v>20</v>
      </c>
      <c r="U220" s="13" t="s">
        <v>21</v>
      </c>
      <c r="V220" s="13" t="s">
        <v>22</v>
      </c>
      <c r="W220" s="13" t="s">
        <v>23</v>
      </c>
      <c r="X220" s="13" t="s">
        <v>24</v>
      </c>
      <c r="Y220" s="13" t="s">
        <v>25</v>
      </c>
      <c r="Z220" s="52"/>
      <c r="AA220" s="52"/>
    </row>
    <row r="221" spans="1:27" ht="11.25" customHeight="1">
      <c r="A221" s="35" t="s">
        <v>26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</row>
    <row r="222" spans="1:27" ht="11.25" customHeight="1">
      <c r="A222" s="37" t="s">
        <v>132</v>
      </c>
      <c r="B222" s="37"/>
      <c r="C222" s="37"/>
      <c r="D222" s="37"/>
      <c r="E222" s="37"/>
      <c r="F222" s="37"/>
      <c r="G222" s="42">
        <v>200</v>
      </c>
      <c r="H222" s="42"/>
      <c r="I222" s="15">
        <v>6.38</v>
      </c>
      <c r="J222" s="16">
        <v>9.16</v>
      </c>
      <c r="K222" s="17">
        <v>29.1</v>
      </c>
      <c r="L222" s="16">
        <v>220.9</v>
      </c>
      <c r="M222" s="17">
        <v>0.1</v>
      </c>
      <c r="N222" s="15">
        <v>2.21</v>
      </c>
      <c r="O222" s="15">
        <v>23.91</v>
      </c>
      <c r="P222" s="15">
        <v>0.03</v>
      </c>
      <c r="Q222" s="15">
        <v>0.13</v>
      </c>
      <c r="R222" s="15">
        <v>24.26</v>
      </c>
      <c r="S222" s="15">
        <v>20.16</v>
      </c>
      <c r="T222" s="15">
        <v>138.79</v>
      </c>
      <c r="U222" s="17">
        <v>1.4</v>
      </c>
      <c r="V222" s="15">
        <v>171.56</v>
      </c>
      <c r="W222" s="15">
        <v>23.14</v>
      </c>
      <c r="X222" s="15">
        <v>0.06</v>
      </c>
      <c r="Y222" s="15">
        <v>0.01</v>
      </c>
      <c r="Z222" s="2">
        <v>126</v>
      </c>
      <c r="AA222" s="2">
        <v>2022</v>
      </c>
    </row>
    <row r="223" spans="1:27" ht="12.75" customHeight="1">
      <c r="A223" s="37" t="s">
        <v>92</v>
      </c>
      <c r="B223" s="37"/>
      <c r="C223" s="37"/>
      <c r="D223" s="37"/>
      <c r="E223" s="37"/>
      <c r="F223" s="37"/>
      <c r="G223" s="42">
        <v>40</v>
      </c>
      <c r="H223" s="42"/>
      <c r="I223" s="15">
        <v>6.58</v>
      </c>
      <c r="J223" s="16">
        <v>5.45</v>
      </c>
      <c r="K223" s="15">
        <v>9.38</v>
      </c>
      <c r="L223" s="16">
        <v>114.9</v>
      </c>
      <c r="M223" s="15">
        <v>0.16</v>
      </c>
      <c r="N223" s="15">
        <v>25.96</v>
      </c>
      <c r="O223" s="15">
        <v>25.91</v>
      </c>
      <c r="P223" s="15">
        <v>0.09</v>
      </c>
      <c r="Q223" s="15">
        <v>0.13</v>
      </c>
      <c r="R223" s="15">
        <v>48.21</v>
      </c>
      <c r="S223" s="15">
        <v>33.14</v>
      </c>
      <c r="T223" s="15">
        <v>98.23</v>
      </c>
      <c r="U223" s="15">
        <v>1.37</v>
      </c>
      <c r="V223" s="15">
        <v>757.29</v>
      </c>
      <c r="W223" s="15">
        <v>75.31</v>
      </c>
      <c r="X223" s="15">
        <v>0.04</v>
      </c>
      <c r="Y223" s="18"/>
      <c r="Z223" s="2">
        <v>3</v>
      </c>
      <c r="AA223" s="2">
        <v>2022</v>
      </c>
    </row>
    <row r="224" spans="1:27" ht="12.75" customHeight="1">
      <c r="A224" s="37" t="s">
        <v>66</v>
      </c>
      <c r="B224" s="37"/>
      <c r="C224" s="37"/>
      <c r="D224" s="37"/>
      <c r="E224" s="37"/>
      <c r="F224" s="37"/>
      <c r="G224" s="42">
        <v>150</v>
      </c>
      <c r="H224" s="42"/>
      <c r="I224" s="15">
        <v>0.6</v>
      </c>
      <c r="J224" s="18">
        <v>0.6</v>
      </c>
      <c r="K224" s="15">
        <v>17.4</v>
      </c>
      <c r="L224" s="16">
        <v>73.02</v>
      </c>
      <c r="M224" s="15">
        <v>0.02</v>
      </c>
      <c r="N224" s="15">
        <v>6.25</v>
      </c>
      <c r="O224" s="15">
        <v>0.04</v>
      </c>
      <c r="P224" s="18"/>
      <c r="Q224" s="15">
        <v>0.01</v>
      </c>
      <c r="R224" s="17">
        <v>3.5</v>
      </c>
      <c r="S224" s="17">
        <v>6.5</v>
      </c>
      <c r="T224" s="16">
        <v>5</v>
      </c>
      <c r="U224" s="15">
        <v>0.25</v>
      </c>
      <c r="V224" s="17">
        <v>72.5</v>
      </c>
      <c r="W224" s="17">
        <v>0.5</v>
      </c>
      <c r="X224" s="18"/>
      <c r="Y224" s="18"/>
      <c r="Z224" s="2">
        <v>231</v>
      </c>
      <c r="AA224" s="2">
        <v>2022</v>
      </c>
    </row>
    <row r="225" spans="1:27" ht="11.25" customHeight="1">
      <c r="A225" s="37" t="s">
        <v>134</v>
      </c>
      <c r="B225" s="37"/>
      <c r="C225" s="37"/>
      <c r="D225" s="37"/>
      <c r="E225" s="37"/>
      <c r="F225" s="37"/>
      <c r="G225" s="42">
        <v>200</v>
      </c>
      <c r="H225" s="42"/>
      <c r="I225" s="17">
        <v>3.13</v>
      </c>
      <c r="J225" s="18">
        <v>3.14</v>
      </c>
      <c r="K225" s="15">
        <v>19.94</v>
      </c>
      <c r="L225" s="16">
        <v>115.9</v>
      </c>
      <c r="M225" s="18"/>
      <c r="N225" s="17">
        <v>0.1</v>
      </c>
      <c r="O225" s="18"/>
      <c r="P225" s="18"/>
      <c r="Q225" s="15">
        <v>0.01</v>
      </c>
      <c r="R225" s="15">
        <v>5.25</v>
      </c>
      <c r="S225" s="17">
        <v>4.4</v>
      </c>
      <c r="T225" s="15">
        <v>8.24</v>
      </c>
      <c r="U225" s="15">
        <v>0.82</v>
      </c>
      <c r="V225" s="15">
        <v>25.25</v>
      </c>
      <c r="W225" s="18"/>
      <c r="X225" s="18"/>
      <c r="Y225" s="18"/>
      <c r="Z225" s="2" t="s">
        <v>30</v>
      </c>
      <c r="AA225" s="2" t="s">
        <v>133</v>
      </c>
    </row>
    <row r="226" spans="1:27" ht="11.25" customHeight="1">
      <c r="A226" s="29" t="s">
        <v>146</v>
      </c>
      <c r="B226" s="30"/>
      <c r="C226" s="30"/>
      <c r="D226" s="30"/>
      <c r="E226" s="30"/>
      <c r="F226" s="31"/>
      <c r="G226" s="42">
        <f>SUM(G222:H225)</f>
        <v>590</v>
      </c>
      <c r="H226" s="42"/>
      <c r="I226" s="15">
        <f>SUM(I222:I225)</f>
        <v>16.69</v>
      </c>
      <c r="J226" s="16">
        <f>SUM(J222:J225)</f>
        <v>18.349999999999998</v>
      </c>
      <c r="K226" s="15">
        <f>SUM(K222:K225)</f>
        <v>75.82000000000001</v>
      </c>
      <c r="L226" s="16">
        <f>SUM(L222:L225)</f>
        <v>524.72</v>
      </c>
      <c r="M226" s="15">
        <v>0.36</v>
      </c>
      <c r="N226" s="15">
        <v>34.63</v>
      </c>
      <c r="O226" s="15">
        <v>52.24</v>
      </c>
      <c r="P226" s="15">
        <v>0.16</v>
      </c>
      <c r="Q226" s="15">
        <v>0.33</v>
      </c>
      <c r="R226" s="15">
        <v>112.22</v>
      </c>
      <c r="S226" s="15">
        <v>78.54</v>
      </c>
      <c r="T226" s="15">
        <v>306.52</v>
      </c>
      <c r="U226" s="15">
        <v>4.63</v>
      </c>
      <c r="V226" s="25">
        <v>1119.51</v>
      </c>
      <c r="W226" s="15">
        <v>116.23</v>
      </c>
      <c r="X226" s="17">
        <v>0.1</v>
      </c>
      <c r="Y226" s="15">
        <v>0.01</v>
      </c>
      <c r="Z226" s="19"/>
      <c r="AA226" s="19"/>
    </row>
    <row r="227" spans="1:27" ht="11.25" customHeight="1">
      <c r="A227" s="35" t="s">
        <v>29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</row>
    <row r="228" spans="1:27" ht="11.25" customHeight="1">
      <c r="A228" s="37" t="s">
        <v>135</v>
      </c>
      <c r="B228" s="37"/>
      <c r="C228" s="37"/>
      <c r="D228" s="37"/>
      <c r="E228" s="37"/>
      <c r="F228" s="37"/>
      <c r="G228" s="42">
        <v>30</v>
      </c>
      <c r="H228" s="42"/>
      <c r="I228" s="15">
        <v>1.73</v>
      </c>
      <c r="J228" s="16">
        <v>2.79</v>
      </c>
      <c r="K228" s="15">
        <v>3.45</v>
      </c>
      <c r="L228" s="16">
        <v>44.15</v>
      </c>
      <c r="M228" s="15">
        <v>0.09</v>
      </c>
      <c r="N228" s="15">
        <v>24.94</v>
      </c>
      <c r="O228" s="15">
        <v>10.29</v>
      </c>
      <c r="P228" s="15">
        <v>0.01</v>
      </c>
      <c r="Q228" s="15">
        <v>0.39</v>
      </c>
      <c r="R228" s="15">
        <v>46.83</v>
      </c>
      <c r="S228" s="15">
        <v>20.19</v>
      </c>
      <c r="T228" s="15">
        <v>49.24</v>
      </c>
      <c r="U228" s="15">
        <v>1.31</v>
      </c>
      <c r="V228" s="15">
        <v>292.76</v>
      </c>
      <c r="W228" s="17">
        <v>74.4</v>
      </c>
      <c r="X228" s="15">
        <v>0.02</v>
      </c>
      <c r="Y228" s="15">
        <v>0.07</v>
      </c>
      <c r="Z228" s="2">
        <v>32</v>
      </c>
      <c r="AA228" s="2">
        <v>2022</v>
      </c>
    </row>
    <row r="229" spans="1:27" ht="11.25" customHeight="1">
      <c r="A229" s="37" t="s">
        <v>136</v>
      </c>
      <c r="B229" s="37"/>
      <c r="C229" s="37"/>
      <c r="D229" s="37"/>
      <c r="E229" s="37"/>
      <c r="F229" s="37"/>
      <c r="G229" s="42">
        <v>200</v>
      </c>
      <c r="H229" s="42"/>
      <c r="I229" s="17">
        <v>1.86</v>
      </c>
      <c r="J229" s="16">
        <v>4.72</v>
      </c>
      <c r="K229" s="15">
        <v>12.32</v>
      </c>
      <c r="L229" s="16">
        <v>96.51</v>
      </c>
      <c r="M229" s="15">
        <v>0.13</v>
      </c>
      <c r="N229" s="17">
        <v>1.3</v>
      </c>
      <c r="O229" s="15">
        <v>32.56</v>
      </c>
      <c r="P229" s="15">
        <v>0.29</v>
      </c>
      <c r="Q229" s="15">
        <v>0.19</v>
      </c>
      <c r="R229" s="15">
        <v>32.49</v>
      </c>
      <c r="S229" s="15">
        <v>33.84</v>
      </c>
      <c r="T229" s="15">
        <v>214.54</v>
      </c>
      <c r="U229" s="15">
        <v>1.92</v>
      </c>
      <c r="V229" s="15">
        <v>227.49</v>
      </c>
      <c r="W229" s="15">
        <v>44.51</v>
      </c>
      <c r="X229" s="17">
        <v>0.1</v>
      </c>
      <c r="Y229" s="15">
        <v>0.02</v>
      </c>
      <c r="Z229" s="2">
        <v>74</v>
      </c>
      <c r="AA229" s="2">
        <v>2022</v>
      </c>
    </row>
    <row r="230" spans="1:27" ht="21.75" customHeight="1">
      <c r="A230" s="37" t="s">
        <v>137</v>
      </c>
      <c r="B230" s="37"/>
      <c r="C230" s="37"/>
      <c r="D230" s="37"/>
      <c r="E230" s="37"/>
      <c r="F230" s="37"/>
      <c r="G230" s="42">
        <v>100</v>
      </c>
      <c r="H230" s="42"/>
      <c r="I230" s="15">
        <v>9.49</v>
      </c>
      <c r="J230" s="16">
        <v>17.57</v>
      </c>
      <c r="K230" s="15">
        <v>12.91</v>
      </c>
      <c r="L230" s="16">
        <v>245.92</v>
      </c>
      <c r="M230" s="17">
        <v>0.1</v>
      </c>
      <c r="N230" s="18"/>
      <c r="O230" s="17">
        <v>20.8</v>
      </c>
      <c r="P230" s="15">
        <v>0.08</v>
      </c>
      <c r="Q230" s="15">
        <v>0.03</v>
      </c>
      <c r="R230" s="15">
        <v>21.21</v>
      </c>
      <c r="S230" s="15">
        <v>9.65</v>
      </c>
      <c r="T230" s="15">
        <v>52.97</v>
      </c>
      <c r="U230" s="15">
        <v>1.22</v>
      </c>
      <c r="V230" s="15">
        <v>71.04</v>
      </c>
      <c r="W230" s="15">
        <v>100.14</v>
      </c>
      <c r="X230" s="15">
        <v>0.01</v>
      </c>
      <c r="Y230" s="15">
        <v>0.01</v>
      </c>
      <c r="Z230" s="2" t="s">
        <v>122</v>
      </c>
      <c r="AA230" s="2" t="s">
        <v>111</v>
      </c>
    </row>
    <row r="231" spans="1:27" ht="12.75" customHeight="1">
      <c r="A231" s="37" t="s">
        <v>99</v>
      </c>
      <c r="B231" s="37"/>
      <c r="C231" s="37"/>
      <c r="D231" s="37"/>
      <c r="E231" s="37"/>
      <c r="F231" s="37"/>
      <c r="G231" s="42">
        <v>150</v>
      </c>
      <c r="H231" s="42"/>
      <c r="I231" s="15">
        <v>3.04</v>
      </c>
      <c r="J231" s="18">
        <v>3.86</v>
      </c>
      <c r="K231" s="15">
        <v>26.61</v>
      </c>
      <c r="L231" s="16">
        <v>151.9</v>
      </c>
      <c r="M231" s="15">
        <v>0.06</v>
      </c>
      <c r="N231" s="18"/>
      <c r="O231" s="18"/>
      <c r="P231" s="18"/>
      <c r="Q231" s="15">
        <v>0.03</v>
      </c>
      <c r="R231" s="15">
        <v>6.12</v>
      </c>
      <c r="S231" s="15">
        <v>6.46</v>
      </c>
      <c r="T231" s="15">
        <v>29.58</v>
      </c>
      <c r="U231" s="15">
        <v>1.36</v>
      </c>
      <c r="V231" s="15">
        <v>46.24</v>
      </c>
      <c r="W231" s="17">
        <v>1.9</v>
      </c>
      <c r="X231" s="18"/>
      <c r="Y231" s="18"/>
      <c r="Z231" s="3">
        <v>208</v>
      </c>
      <c r="AA231" s="3">
        <v>2022</v>
      </c>
    </row>
    <row r="232" spans="1:27" ht="11.25" customHeight="1">
      <c r="A232" s="37" t="s">
        <v>70</v>
      </c>
      <c r="B232" s="37"/>
      <c r="C232" s="37"/>
      <c r="D232" s="37"/>
      <c r="E232" s="37"/>
      <c r="F232" s="37"/>
      <c r="G232" s="42">
        <v>40</v>
      </c>
      <c r="H232" s="42"/>
      <c r="I232" s="17">
        <v>2.64</v>
      </c>
      <c r="J232" s="16">
        <v>0.26</v>
      </c>
      <c r="K232" s="15">
        <v>18.76</v>
      </c>
      <c r="L232" s="16">
        <v>89.56</v>
      </c>
      <c r="M232" s="15">
        <v>0.03</v>
      </c>
      <c r="N232" s="18"/>
      <c r="O232" s="18"/>
      <c r="P232" s="18"/>
      <c r="Q232" s="15">
        <v>0.01</v>
      </c>
      <c r="R232" s="17">
        <v>4.4</v>
      </c>
      <c r="S232" s="17">
        <v>6.6</v>
      </c>
      <c r="T232" s="16">
        <v>17</v>
      </c>
      <c r="U232" s="17">
        <v>0.4</v>
      </c>
      <c r="V232" s="17">
        <v>26.2</v>
      </c>
      <c r="W232" s="15">
        <v>0.72</v>
      </c>
      <c r="X232" s="18"/>
      <c r="Y232" s="20"/>
      <c r="Z232" s="7"/>
      <c r="AA232" s="7"/>
    </row>
    <row r="233" spans="1:27" ht="11.25" customHeight="1">
      <c r="A233" s="32" t="s">
        <v>71</v>
      </c>
      <c r="B233" s="33"/>
      <c r="C233" s="33"/>
      <c r="D233" s="33"/>
      <c r="E233" s="33"/>
      <c r="F233" s="34"/>
      <c r="G233" s="44">
        <v>65</v>
      </c>
      <c r="H233" s="45"/>
      <c r="I233" s="17">
        <v>4.29</v>
      </c>
      <c r="J233" s="16">
        <v>0.78</v>
      </c>
      <c r="K233" s="15">
        <v>27.11</v>
      </c>
      <c r="L233" s="16">
        <v>125.7</v>
      </c>
      <c r="M233" s="15"/>
      <c r="N233" s="18"/>
      <c r="O233" s="18"/>
      <c r="P233" s="18"/>
      <c r="Q233" s="15"/>
      <c r="R233" s="17"/>
      <c r="S233" s="17"/>
      <c r="T233" s="16"/>
      <c r="U233" s="17"/>
      <c r="V233" s="17"/>
      <c r="W233" s="15"/>
      <c r="X233" s="18"/>
      <c r="Y233" s="20"/>
      <c r="Z233" s="7"/>
      <c r="AA233" s="7"/>
    </row>
    <row r="234" spans="1:27" ht="11.25" customHeight="1">
      <c r="A234" s="32" t="s">
        <v>72</v>
      </c>
      <c r="B234" s="33"/>
      <c r="C234" s="33"/>
      <c r="D234" s="33"/>
      <c r="E234" s="33"/>
      <c r="F234" s="34"/>
      <c r="G234" s="44">
        <v>200</v>
      </c>
      <c r="H234" s="45"/>
      <c r="I234" s="17">
        <v>0.02</v>
      </c>
      <c r="J234" s="16">
        <v>0</v>
      </c>
      <c r="K234" s="15">
        <v>9.79</v>
      </c>
      <c r="L234" s="16">
        <v>37.32</v>
      </c>
      <c r="M234" s="15"/>
      <c r="N234" s="18"/>
      <c r="O234" s="18"/>
      <c r="P234" s="18"/>
      <c r="Q234" s="15"/>
      <c r="R234" s="17"/>
      <c r="S234" s="17"/>
      <c r="T234" s="16"/>
      <c r="U234" s="17"/>
      <c r="V234" s="17"/>
      <c r="W234" s="15"/>
      <c r="X234" s="18"/>
      <c r="Y234" s="20"/>
      <c r="Z234" s="7">
        <v>261</v>
      </c>
      <c r="AA234" s="7">
        <v>2022</v>
      </c>
    </row>
    <row r="235" spans="1:27" ht="12.75" customHeight="1">
      <c r="A235" s="29" t="s">
        <v>147</v>
      </c>
      <c r="B235" s="30"/>
      <c r="C235" s="30"/>
      <c r="D235" s="30"/>
      <c r="E235" s="30"/>
      <c r="F235" s="31"/>
      <c r="G235" s="42">
        <f>SUM(G228:H234)</f>
        <v>785</v>
      </c>
      <c r="H235" s="42"/>
      <c r="I235" s="17">
        <f>SUM(I228:I234)</f>
        <v>23.07</v>
      </c>
      <c r="J235" s="16">
        <f>SUM(J228:J234)</f>
        <v>29.98</v>
      </c>
      <c r="K235" s="15">
        <f>SUM(K228:K234)</f>
        <v>110.94999999999999</v>
      </c>
      <c r="L235" s="16">
        <f>SUM(L228:L234)</f>
        <v>791.0600000000001</v>
      </c>
      <c r="M235" s="15">
        <v>0.43</v>
      </c>
      <c r="N235" s="15">
        <v>26.24</v>
      </c>
      <c r="O235" s="15">
        <v>63.65</v>
      </c>
      <c r="P235" s="15">
        <v>0.38</v>
      </c>
      <c r="Q235" s="15">
        <v>0.67</v>
      </c>
      <c r="R235" s="15">
        <v>123.65</v>
      </c>
      <c r="S235" s="15">
        <v>83.94</v>
      </c>
      <c r="T235" s="15">
        <v>375.93</v>
      </c>
      <c r="U235" s="15">
        <v>8.73</v>
      </c>
      <c r="V235" s="15">
        <v>879.73</v>
      </c>
      <c r="W235" s="15">
        <v>223.47</v>
      </c>
      <c r="X235" s="15">
        <v>0.13</v>
      </c>
      <c r="Y235" s="23">
        <v>0.1</v>
      </c>
      <c r="Z235" s="19"/>
      <c r="AA235" s="19"/>
    </row>
    <row r="236" spans="1:27" ht="21.75" customHeight="1">
      <c r="A236" s="35" t="s">
        <v>33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6"/>
      <c r="AA236" s="36"/>
    </row>
    <row r="237" spans="1:27" ht="15.75" customHeight="1">
      <c r="A237" s="37" t="s">
        <v>34</v>
      </c>
      <c r="B237" s="37"/>
      <c r="C237" s="37"/>
      <c r="D237" s="37"/>
      <c r="E237" s="37"/>
      <c r="F237" s="37"/>
      <c r="G237" s="42">
        <v>200</v>
      </c>
      <c r="H237" s="42"/>
      <c r="I237" s="18"/>
      <c r="J237" s="18"/>
      <c r="K237" s="17">
        <v>20.2</v>
      </c>
      <c r="L237" s="16">
        <v>88</v>
      </c>
      <c r="M237" s="15">
        <v>0.02</v>
      </c>
      <c r="N237" s="18"/>
      <c r="O237" s="18"/>
      <c r="P237" s="18"/>
      <c r="Q237" s="15">
        <v>0.02</v>
      </c>
      <c r="R237" s="16">
        <v>14</v>
      </c>
      <c r="S237" s="16">
        <v>8</v>
      </c>
      <c r="T237" s="16">
        <v>14</v>
      </c>
      <c r="U237" s="17">
        <v>2.8</v>
      </c>
      <c r="V237" s="16">
        <v>240</v>
      </c>
      <c r="W237" s="16">
        <v>2</v>
      </c>
      <c r="X237" s="18"/>
      <c r="Y237" s="18"/>
      <c r="Z237" s="2"/>
      <c r="AA237" s="2"/>
    </row>
    <row r="238" spans="1:27" ht="21" customHeight="1">
      <c r="A238" s="37" t="s">
        <v>42</v>
      </c>
      <c r="B238" s="37"/>
      <c r="C238" s="37"/>
      <c r="D238" s="37"/>
      <c r="E238" s="37"/>
      <c r="F238" s="37"/>
      <c r="G238" s="42">
        <v>130</v>
      </c>
      <c r="H238" s="42"/>
      <c r="I238" s="15">
        <v>0.46</v>
      </c>
      <c r="J238" s="18"/>
      <c r="K238" s="15">
        <v>11.85</v>
      </c>
      <c r="L238" s="16">
        <v>52</v>
      </c>
      <c r="M238" s="15">
        <v>0.02</v>
      </c>
      <c r="N238" s="15">
        <v>5.75</v>
      </c>
      <c r="O238" s="18"/>
      <c r="P238" s="18"/>
      <c r="Q238" s="15">
        <v>0.03</v>
      </c>
      <c r="R238" s="15">
        <v>21.85</v>
      </c>
      <c r="S238" s="17">
        <v>13.8</v>
      </c>
      <c r="T238" s="17">
        <v>18.4</v>
      </c>
      <c r="U238" s="17">
        <v>2.3</v>
      </c>
      <c r="V238" s="15">
        <v>178.25</v>
      </c>
      <c r="W238" s="15">
        <v>1.15</v>
      </c>
      <c r="X238" s="15">
        <v>0.01</v>
      </c>
      <c r="Y238" s="18"/>
      <c r="Z238" s="2">
        <v>231</v>
      </c>
      <c r="AA238" s="2">
        <v>2022</v>
      </c>
    </row>
    <row r="239" spans="1:27" ht="21.75" customHeight="1">
      <c r="A239" s="37" t="s">
        <v>48</v>
      </c>
      <c r="B239" s="37"/>
      <c r="C239" s="37"/>
      <c r="D239" s="37"/>
      <c r="E239" s="37"/>
      <c r="F239" s="37"/>
      <c r="G239" s="42">
        <v>100</v>
      </c>
      <c r="H239" s="42"/>
      <c r="I239" s="17">
        <v>5.7</v>
      </c>
      <c r="J239" s="16">
        <v>5</v>
      </c>
      <c r="K239" s="15">
        <v>39.07</v>
      </c>
      <c r="L239" s="16">
        <v>229</v>
      </c>
      <c r="M239" s="15">
        <v>0.08</v>
      </c>
      <c r="N239" s="18"/>
      <c r="O239" s="15">
        <v>10.76</v>
      </c>
      <c r="P239" s="17">
        <v>0.1</v>
      </c>
      <c r="Q239" s="15">
        <v>0.04</v>
      </c>
      <c r="R239" s="17">
        <v>12.5</v>
      </c>
      <c r="S239" s="15">
        <v>7.51</v>
      </c>
      <c r="T239" s="15">
        <v>45.69</v>
      </c>
      <c r="U239" s="15">
        <v>0.56</v>
      </c>
      <c r="V239" s="15">
        <v>58.47</v>
      </c>
      <c r="W239" s="15">
        <v>26.25</v>
      </c>
      <c r="X239" s="15">
        <v>0.01</v>
      </c>
      <c r="Y239" s="18"/>
      <c r="Z239" s="2" t="s">
        <v>49</v>
      </c>
      <c r="AA239" s="2" t="s">
        <v>27</v>
      </c>
    </row>
    <row r="240" spans="1:27" ht="12.75" customHeight="1">
      <c r="A240" s="56" t="s">
        <v>37</v>
      </c>
      <c r="B240" s="56"/>
      <c r="C240" s="56"/>
      <c r="D240" s="56"/>
      <c r="E240" s="56"/>
      <c r="F240" s="22"/>
      <c r="G240" s="42">
        <v>430</v>
      </c>
      <c r="H240" s="42"/>
      <c r="I240" s="15">
        <v>6.16</v>
      </c>
      <c r="J240" s="16">
        <v>5</v>
      </c>
      <c r="K240" s="15">
        <f>SUM(K237:K239)</f>
        <v>71.12</v>
      </c>
      <c r="L240" s="16">
        <f>SUM(L237:L239)</f>
        <v>369</v>
      </c>
      <c r="M240" s="15">
        <v>0.12</v>
      </c>
      <c r="N240" s="15">
        <v>5.75</v>
      </c>
      <c r="O240" s="15">
        <v>10.76</v>
      </c>
      <c r="P240" s="17">
        <v>0.1</v>
      </c>
      <c r="Q240" s="15">
        <v>0.09</v>
      </c>
      <c r="R240" s="15">
        <v>48.35</v>
      </c>
      <c r="S240" s="15">
        <v>29.31</v>
      </c>
      <c r="T240" s="15">
        <v>78.09</v>
      </c>
      <c r="U240" s="15">
        <v>5.66</v>
      </c>
      <c r="V240" s="15">
        <v>476.72</v>
      </c>
      <c r="W240" s="17">
        <v>29.4</v>
      </c>
      <c r="X240" s="15">
        <v>0.02</v>
      </c>
      <c r="Y240" s="18"/>
      <c r="Z240" s="19"/>
      <c r="AA240" s="19"/>
    </row>
    <row r="241" spans="1:27" ht="11.25" customHeight="1">
      <c r="A241" s="56" t="s">
        <v>38</v>
      </c>
      <c r="B241" s="56"/>
      <c r="C241" s="56"/>
      <c r="D241" s="56"/>
      <c r="E241" s="56"/>
      <c r="F241" s="22"/>
      <c r="G241" s="42">
        <f>G240+G235+G226</f>
        <v>1805</v>
      </c>
      <c r="H241" s="42"/>
      <c r="I241" s="15">
        <f>I240+I235+I226</f>
        <v>45.92</v>
      </c>
      <c r="J241" s="16">
        <f>J240+J235+J226</f>
        <v>53.33</v>
      </c>
      <c r="K241" s="15">
        <f>K240+K235+K226</f>
        <v>257.89</v>
      </c>
      <c r="L241" s="24">
        <f>L240+L235+L226</f>
        <v>1684.78</v>
      </c>
      <c r="M241" s="15">
        <v>0.91</v>
      </c>
      <c r="N241" s="15">
        <v>66.62</v>
      </c>
      <c r="O241" s="15">
        <v>126.65</v>
      </c>
      <c r="P241" s="15">
        <v>0.64</v>
      </c>
      <c r="Q241" s="15">
        <v>1.09</v>
      </c>
      <c r="R241" s="15">
        <v>284.22</v>
      </c>
      <c r="S241" s="15">
        <v>191.79</v>
      </c>
      <c r="T241" s="15">
        <v>760.54</v>
      </c>
      <c r="U241" s="15">
        <v>19.02</v>
      </c>
      <c r="V241" s="25">
        <v>2475.96</v>
      </c>
      <c r="W241" s="17">
        <v>369.1</v>
      </c>
      <c r="X241" s="15">
        <v>0.25</v>
      </c>
      <c r="Y241" s="15">
        <v>0.11</v>
      </c>
      <c r="Z241" s="19"/>
      <c r="AA241" s="19"/>
    </row>
    <row r="242" spans="1:27" ht="11.25" customHeight="1">
      <c r="A242" s="38" t="s">
        <v>56</v>
      </c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</row>
    <row r="243" spans="1:27" ht="11.25" customHeight="1">
      <c r="A243" s="39" t="s">
        <v>57</v>
      </c>
      <c r="B243" s="39"/>
      <c r="C243" s="39"/>
      <c r="D243" s="39"/>
      <c r="E243" s="39"/>
      <c r="F243" s="12"/>
      <c r="G243" s="29" t="s">
        <v>4</v>
      </c>
      <c r="H243" s="29"/>
      <c r="I243" s="29"/>
      <c r="J243" s="39" t="s">
        <v>5</v>
      </c>
      <c r="K243" s="29" t="s">
        <v>6</v>
      </c>
      <c r="L243" s="29"/>
      <c r="M243" s="29"/>
      <c r="N243" s="29"/>
      <c r="O243" s="29"/>
      <c r="P243" s="29"/>
      <c r="Q243" s="43" t="s">
        <v>7</v>
      </c>
      <c r="R243" s="43"/>
      <c r="S243" s="43"/>
      <c r="T243" s="43"/>
      <c r="U243" s="43"/>
      <c r="V243" s="43"/>
      <c r="W243" s="43"/>
      <c r="X243" s="11"/>
      <c r="Y243" s="11"/>
      <c r="Z243" s="11"/>
      <c r="AA243" s="11"/>
    </row>
    <row r="244" spans="1:27" ht="11.25" customHeight="1">
      <c r="A244" s="40"/>
      <c r="B244" s="41"/>
      <c r="C244" s="41"/>
      <c r="D244" s="41"/>
      <c r="E244" s="41"/>
      <c r="F244" s="14"/>
      <c r="G244" s="9" t="s">
        <v>10</v>
      </c>
      <c r="H244" s="9" t="s">
        <v>11</v>
      </c>
      <c r="I244" s="9" t="s">
        <v>12</v>
      </c>
      <c r="J244" s="40"/>
      <c r="K244" s="9" t="s">
        <v>13</v>
      </c>
      <c r="L244" s="9" t="s">
        <v>14</v>
      </c>
      <c r="M244" s="9" t="s">
        <v>15</v>
      </c>
      <c r="N244" s="9" t="s">
        <v>16</v>
      </c>
      <c r="O244" s="9" t="s">
        <v>17</v>
      </c>
      <c r="P244" s="9" t="s">
        <v>18</v>
      </c>
      <c r="Q244" s="9" t="s">
        <v>19</v>
      </c>
      <c r="R244" s="13" t="s">
        <v>20</v>
      </c>
      <c r="S244" s="13" t="s">
        <v>21</v>
      </c>
      <c r="T244" s="13" t="s">
        <v>22</v>
      </c>
      <c r="U244" s="13" t="s">
        <v>23</v>
      </c>
      <c r="V244" s="13" t="s">
        <v>24</v>
      </c>
      <c r="W244" s="13" t="s">
        <v>25</v>
      </c>
      <c r="X244" s="11"/>
      <c r="Y244" s="11"/>
      <c r="Z244" s="11"/>
      <c r="AA244" s="11"/>
    </row>
    <row r="245" spans="1:27" ht="11.25" customHeight="1">
      <c r="A245" s="37" t="s">
        <v>58</v>
      </c>
      <c r="B245" s="37"/>
      <c r="C245" s="37"/>
      <c r="D245" s="37"/>
      <c r="E245" s="37"/>
      <c r="F245" s="37"/>
      <c r="G245" s="15">
        <f>I28+I52+I77+I99+I121+I145+I169+I193+I217+I241</f>
        <v>499.18</v>
      </c>
      <c r="H245" s="16">
        <f>J28+J52+J77+J99+J121+J145+J169+J193+J217+J241</f>
        <v>565.4900000000001</v>
      </c>
      <c r="I245" s="25">
        <f>K28+K52+K77+K99+K121+K145+K169+K193+K217+K241</f>
        <v>2721.7400000000002</v>
      </c>
      <c r="J245" s="24">
        <f>L28+L52+L77+L99+L121+L145+L169+L193+L217+L241</f>
        <v>17603.341</v>
      </c>
      <c r="K245" s="17">
        <v>9.7</v>
      </c>
      <c r="L245" s="15">
        <v>654.08</v>
      </c>
      <c r="M245" s="25">
        <v>1725.04</v>
      </c>
      <c r="N245" s="15">
        <v>14.08</v>
      </c>
      <c r="O245" s="15">
        <v>12.72</v>
      </c>
      <c r="P245" s="25">
        <v>3833.42</v>
      </c>
      <c r="Q245" s="25">
        <v>2092.19</v>
      </c>
      <c r="R245" s="25">
        <v>7711.05</v>
      </c>
      <c r="S245" s="15">
        <v>190.66</v>
      </c>
      <c r="T245" s="25">
        <v>24548.57</v>
      </c>
      <c r="U245" s="25">
        <v>3202.47</v>
      </c>
      <c r="V245" s="15">
        <v>1.44</v>
      </c>
      <c r="W245" s="15">
        <v>175.13</v>
      </c>
      <c r="X245" s="11"/>
      <c r="Y245" s="11"/>
      <c r="Z245" s="11"/>
      <c r="AA245" s="11"/>
    </row>
    <row r="246" spans="1:27" ht="11.25" customHeight="1">
      <c r="A246" s="37" t="s">
        <v>59</v>
      </c>
      <c r="B246" s="37"/>
      <c r="C246" s="37"/>
      <c r="D246" s="37"/>
      <c r="E246" s="37"/>
      <c r="F246" s="37"/>
      <c r="G246" s="15">
        <v>50.427</v>
      </c>
      <c r="H246" s="17">
        <v>50.6</v>
      </c>
      <c r="I246" s="15">
        <v>254.85</v>
      </c>
      <c r="J246" s="28">
        <v>1662.7</v>
      </c>
      <c r="K246" s="15">
        <v>0.97</v>
      </c>
      <c r="L246" s="15">
        <v>65.41</v>
      </c>
      <c r="M246" s="17">
        <v>172.5</v>
      </c>
      <c r="N246" s="15">
        <v>1.41</v>
      </c>
      <c r="O246" s="15">
        <v>1.27</v>
      </c>
      <c r="P246" s="15">
        <v>383.34</v>
      </c>
      <c r="Q246" s="15">
        <v>209.22</v>
      </c>
      <c r="R246" s="15">
        <v>771.11</v>
      </c>
      <c r="S246" s="15">
        <v>19.07</v>
      </c>
      <c r="T246" s="25">
        <v>2454.86</v>
      </c>
      <c r="U246" s="15">
        <v>320.25</v>
      </c>
      <c r="V246" s="15">
        <v>0.14</v>
      </c>
      <c r="W246" s="15">
        <v>17.51</v>
      </c>
      <c r="X246" s="11"/>
      <c r="Y246" s="11"/>
      <c r="Z246" s="11"/>
      <c r="AA246" s="11"/>
    </row>
    <row r="247" ht="11.25" customHeight="1"/>
    <row r="248" ht="11.25" customHeight="1">
      <c r="B248" s="1" t="s">
        <v>60</v>
      </c>
    </row>
    <row r="249" ht="21.75" customHeight="1">
      <c r="B249" s="1" t="s">
        <v>61</v>
      </c>
    </row>
    <row r="250" ht="12.75" customHeight="1">
      <c r="B250" s="1" t="s">
        <v>62</v>
      </c>
    </row>
    <row r="251" ht="11.25" customHeight="1">
      <c r="B251" s="1" t="s">
        <v>63</v>
      </c>
    </row>
    <row r="252" ht="11.25" customHeight="1"/>
    <row r="253" ht="11.25" customHeight="1"/>
    <row r="254" ht="11.25" customHeight="1"/>
    <row r="255" ht="11.25" customHeight="1"/>
    <row r="256" ht="11.25" customHeight="1"/>
    <row r="257" ht="12.75" customHeight="1"/>
    <row r="258" ht="12.75" customHeight="1"/>
    <row r="259" ht="11.25" customHeight="1"/>
    <row r="260" ht="11.25" customHeight="1"/>
    <row r="261" ht="11.25" customHeight="1"/>
    <row r="262" ht="12.75" customHeight="1"/>
    <row r="263" ht="21.75" customHeight="1"/>
    <row r="264" ht="15.75" customHeight="1"/>
    <row r="265" ht="31.5" customHeight="1"/>
    <row r="266" ht="31.5" customHeight="1"/>
    <row r="267" ht="21.75" customHeight="1"/>
    <row r="268" ht="21.75" customHeight="1"/>
    <row r="269" ht="11.25" customHeight="1"/>
    <row r="270" ht="11.25" customHeight="1"/>
    <row r="271" ht="11.25" customHeight="1"/>
    <row r="272" ht="11.25" customHeight="1"/>
    <row r="273" ht="11.25" customHeight="1"/>
  </sheetData>
  <sheetProtection/>
  <mergeCells count="486">
    <mergeCell ref="G186:H186"/>
    <mergeCell ref="A185:F185"/>
    <mergeCell ref="G185:H185"/>
    <mergeCell ref="G184:H184"/>
    <mergeCell ref="A178:F178"/>
    <mergeCell ref="G178:H178"/>
    <mergeCell ref="G179:H179"/>
    <mergeCell ref="A180:AA180"/>
    <mergeCell ref="A184:F184"/>
    <mergeCell ref="A85:E85"/>
    <mergeCell ref="G85:H85"/>
    <mergeCell ref="A245:F245"/>
    <mergeCell ref="A246:F246"/>
    <mergeCell ref="A240:E240"/>
    <mergeCell ref="G240:H240"/>
    <mergeCell ref="A241:E241"/>
    <mergeCell ref="G241:H241"/>
    <mergeCell ref="A242:AA242"/>
    <mergeCell ref="A186:F186"/>
    <mergeCell ref="A243:E244"/>
    <mergeCell ref="G243:I243"/>
    <mergeCell ref="J243:J244"/>
    <mergeCell ref="K243:P243"/>
    <mergeCell ref="Q243:W243"/>
    <mergeCell ref="A236:AA236"/>
    <mergeCell ref="A237:F237"/>
    <mergeCell ref="G237:H237"/>
    <mergeCell ref="A238:F238"/>
    <mergeCell ref="G238:H238"/>
    <mergeCell ref="A239:F239"/>
    <mergeCell ref="G239:H239"/>
    <mergeCell ref="A231:F231"/>
    <mergeCell ref="G231:H231"/>
    <mergeCell ref="A232:F232"/>
    <mergeCell ref="G232:H232"/>
    <mergeCell ref="G235:H235"/>
    <mergeCell ref="A233:F233"/>
    <mergeCell ref="G233:H233"/>
    <mergeCell ref="G234:H234"/>
    <mergeCell ref="A229:F229"/>
    <mergeCell ref="G229:H229"/>
    <mergeCell ref="A230:F230"/>
    <mergeCell ref="G230:H230"/>
    <mergeCell ref="G226:H226"/>
    <mergeCell ref="A227:AA227"/>
    <mergeCell ref="A228:F228"/>
    <mergeCell ref="G228:H228"/>
    <mergeCell ref="A224:F224"/>
    <mergeCell ref="G224:H224"/>
    <mergeCell ref="A225:F225"/>
    <mergeCell ref="G225:H225"/>
    <mergeCell ref="AA219:AA220"/>
    <mergeCell ref="A221:AA221"/>
    <mergeCell ref="A222:F222"/>
    <mergeCell ref="G222:H222"/>
    <mergeCell ref="A223:F223"/>
    <mergeCell ref="G223:H223"/>
    <mergeCell ref="A217:E217"/>
    <mergeCell ref="G217:H217"/>
    <mergeCell ref="A218:AA218"/>
    <mergeCell ref="A219:E220"/>
    <mergeCell ref="G219:H220"/>
    <mergeCell ref="I219:K219"/>
    <mergeCell ref="L219:L220"/>
    <mergeCell ref="M219:Q219"/>
    <mergeCell ref="R219:Y219"/>
    <mergeCell ref="Z219:Z220"/>
    <mergeCell ref="A214:F214"/>
    <mergeCell ref="G214:H214"/>
    <mergeCell ref="A215:F215"/>
    <mergeCell ref="G215:H215"/>
    <mergeCell ref="A216:E216"/>
    <mergeCell ref="G216:H216"/>
    <mergeCell ref="A209:F209"/>
    <mergeCell ref="G209:H209"/>
    <mergeCell ref="G211:H211"/>
    <mergeCell ref="A212:AA212"/>
    <mergeCell ref="A213:F213"/>
    <mergeCell ref="G213:H213"/>
    <mergeCell ref="A210:F210"/>
    <mergeCell ref="G210:H210"/>
    <mergeCell ref="A206:F206"/>
    <mergeCell ref="G206:H206"/>
    <mergeCell ref="A207:F207"/>
    <mergeCell ref="G207:H207"/>
    <mergeCell ref="A208:F208"/>
    <mergeCell ref="G208:H208"/>
    <mergeCell ref="A202:F202"/>
    <mergeCell ref="G202:H202"/>
    <mergeCell ref="G203:H203"/>
    <mergeCell ref="A204:AA204"/>
    <mergeCell ref="A205:F205"/>
    <mergeCell ref="G205:H205"/>
    <mergeCell ref="A199:F199"/>
    <mergeCell ref="G199:H199"/>
    <mergeCell ref="A200:F200"/>
    <mergeCell ref="G200:H200"/>
    <mergeCell ref="A201:F201"/>
    <mergeCell ref="G201:H201"/>
    <mergeCell ref="AA195:AA196"/>
    <mergeCell ref="A197:AA197"/>
    <mergeCell ref="A198:F198"/>
    <mergeCell ref="G198:H198"/>
    <mergeCell ref="A193:E193"/>
    <mergeCell ref="G193:H193"/>
    <mergeCell ref="A194:AA194"/>
    <mergeCell ref="A195:E196"/>
    <mergeCell ref="G195:H196"/>
    <mergeCell ref="I195:K195"/>
    <mergeCell ref="L195:L196"/>
    <mergeCell ref="M195:Q195"/>
    <mergeCell ref="R195:Y195"/>
    <mergeCell ref="Z195:Z196"/>
    <mergeCell ref="A190:F190"/>
    <mergeCell ref="G190:H190"/>
    <mergeCell ref="A191:F191"/>
    <mergeCell ref="G191:H191"/>
    <mergeCell ref="A192:E192"/>
    <mergeCell ref="G192:H192"/>
    <mergeCell ref="A177:F177"/>
    <mergeCell ref="G177:H177"/>
    <mergeCell ref="G187:H187"/>
    <mergeCell ref="A188:AA188"/>
    <mergeCell ref="A189:F189"/>
    <mergeCell ref="G189:H189"/>
    <mergeCell ref="A182:F182"/>
    <mergeCell ref="G182:H182"/>
    <mergeCell ref="A183:F183"/>
    <mergeCell ref="G183:H183"/>
    <mergeCell ref="AA171:AA172"/>
    <mergeCell ref="A173:AA173"/>
    <mergeCell ref="A174:F174"/>
    <mergeCell ref="G174:H174"/>
    <mergeCell ref="A181:F181"/>
    <mergeCell ref="G181:H181"/>
    <mergeCell ref="A175:F175"/>
    <mergeCell ref="G175:H175"/>
    <mergeCell ref="A176:F176"/>
    <mergeCell ref="G176:H176"/>
    <mergeCell ref="A169:E169"/>
    <mergeCell ref="G169:H169"/>
    <mergeCell ref="A170:AA170"/>
    <mergeCell ref="A171:E172"/>
    <mergeCell ref="G171:H172"/>
    <mergeCell ref="I171:K171"/>
    <mergeCell ref="L171:L172"/>
    <mergeCell ref="M171:Q171"/>
    <mergeCell ref="R171:Y171"/>
    <mergeCell ref="Z171:Z172"/>
    <mergeCell ref="G165:H165"/>
    <mergeCell ref="A166:F166"/>
    <mergeCell ref="G166:H166"/>
    <mergeCell ref="A167:F167"/>
    <mergeCell ref="G167:H167"/>
    <mergeCell ref="A168:E168"/>
    <mergeCell ref="G168:H168"/>
    <mergeCell ref="A159:F159"/>
    <mergeCell ref="G159:H159"/>
    <mergeCell ref="G163:H163"/>
    <mergeCell ref="A160:F160"/>
    <mergeCell ref="A161:F161"/>
    <mergeCell ref="A162:F162"/>
    <mergeCell ref="G160:H160"/>
    <mergeCell ref="G161:H161"/>
    <mergeCell ref="G162:H162"/>
    <mergeCell ref="A155:AA155"/>
    <mergeCell ref="A156:F156"/>
    <mergeCell ref="G156:H156"/>
    <mergeCell ref="A157:F157"/>
    <mergeCell ref="G157:H157"/>
    <mergeCell ref="A158:F158"/>
    <mergeCell ref="G158:H158"/>
    <mergeCell ref="G154:H154"/>
    <mergeCell ref="A151:F151"/>
    <mergeCell ref="G151:H151"/>
    <mergeCell ref="A152:F152"/>
    <mergeCell ref="G152:H152"/>
    <mergeCell ref="A153:F153"/>
    <mergeCell ref="G153:H153"/>
    <mergeCell ref="A154:F154"/>
    <mergeCell ref="R147:Y147"/>
    <mergeCell ref="Z147:Z148"/>
    <mergeCell ref="AA147:AA148"/>
    <mergeCell ref="A149:AA149"/>
    <mergeCell ref="A150:F150"/>
    <mergeCell ref="G150:H150"/>
    <mergeCell ref="A144:E144"/>
    <mergeCell ref="G144:H144"/>
    <mergeCell ref="A145:E145"/>
    <mergeCell ref="G145:H145"/>
    <mergeCell ref="A146:AA146"/>
    <mergeCell ref="A147:E148"/>
    <mergeCell ref="G147:H148"/>
    <mergeCell ref="I147:K147"/>
    <mergeCell ref="L147:L148"/>
    <mergeCell ref="M147:Q147"/>
    <mergeCell ref="A140:AA140"/>
    <mergeCell ref="A141:F141"/>
    <mergeCell ref="G141:H141"/>
    <mergeCell ref="A142:F142"/>
    <mergeCell ref="G142:H142"/>
    <mergeCell ref="A143:F143"/>
    <mergeCell ref="G143:H143"/>
    <mergeCell ref="A135:F135"/>
    <mergeCell ref="G135:H135"/>
    <mergeCell ref="A136:F136"/>
    <mergeCell ref="G136:H136"/>
    <mergeCell ref="G139:H139"/>
    <mergeCell ref="G138:H138"/>
    <mergeCell ref="A139:F139"/>
    <mergeCell ref="A133:F133"/>
    <mergeCell ref="G133:H133"/>
    <mergeCell ref="A134:F134"/>
    <mergeCell ref="G134:H134"/>
    <mergeCell ref="G130:H130"/>
    <mergeCell ref="A131:AA131"/>
    <mergeCell ref="A132:F132"/>
    <mergeCell ref="G132:H132"/>
    <mergeCell ref="A128:F128"/>
    <mergeCell ref="G128:H128"/>
    <mergeCell ref="A129:F129"/>
    <mergeCell ref="G129:H129"/>
    <mergeCell ref="AA123:AA124"/>
    <mergeCell ref="A125:AA125"/>
    <mergeCell ref="A126:F126"/>
    <mergeCell ref="G126:H126"/>
    <mergeCell ref="A127:F127"/>
    <mergeCell ref="G127:H127"/>
    <mergeCell ref="A121:E121"/>
    <mergeCell ref="G121:H121"/>
    <mergeCell ref="A122:AA122"/>
    <mergeCell ref="A123:E124"/>
    <mergeCell ref="G123:H124"/>
    <mergeCell ref="I123:K123"/>
    <mergeCell ref="L123:L124"/>
    <mergeCell ref="M123:Q123"/>
    <mergeCell ref="R123:Y123"/>
    <mergeCell ref="Z123:Z124"/>
    <mergeCell ref="A118:F118"/>
    <mergeCell ref="G118:H118"/>
    <mergeCell ref="A119:F119"/>
    <mergeCell ref="G119:H119"/>
    <mergeCell ref="A120:E120"/>
    <mergeCell ref="G120:H120"/>
    <mergeCell ref="G115:H115"/>
    <mergeCell ref="A116:AA116"/>
    <mergeCell ref="A117:F117"/>
    <mergeCell ref="G117:H117"/>
    <mergeCell ref="A112:F112"/>
    <mergeCell ref="G112:H112"/>
    <mergeCell ref="A113:F113"/>
    <mergeCell ref="G113:H113"/>
    <mergeCell ref="A114:F114"/>
    <mergeCell ref="G114:H114"/>
    <mergeCell ref="G108:H108"/>
    <mergeCell ref="A109:AA109"/>
    <mergeCell ref="A110:F110"/>
    <mergeCell ref="G110:H110"/>
    <mergeCell ref="A111:F111"/>
    <mergeCell ref="G111:H111"/>
    <mergeCell ref="A108:F108"/>
    <mergeCell ref="A106:F106"/>
    <mergeCell ref="G106:H106"/>
    <mergeCell ref="A107:F107"/>
    <mergeCell ref="G107:H107"/>
    <mergeCell ref="A103:AA103"/>
    <mergeCell ref="A104:F104"/>
    <mergeCell ref="G104:H104"/>
    <mergeCell ref="A105:F105"/>
    <mergeCell ref="G105:H105"/>
    <mergeCell ref="A100:AA100"/>
    <mergeCell ref="A101:E102"/>
    <mergeCell ref="G101:H102"/>
    <mergeCell ref="I101:K101"/>
    <mergeCell ref="L101:L102"/>
    <mergeCell ref="M101:Q101"/>
    <mergeCell ref="R101:Y101"/>
    <mergeCell ref="Z101:Z102"/>
    <mergeCell ref="AA101:AA102"/>
    <mergeCell ref="A97:F97"/>
    <mergeCell ref="G97:H97"/>
    <mergeCell ref="A98:E98"/>
    <mergeCell ref="G98:H98"/>
    <mergeCell ref="A99:E99"/>
    <mergeCell ref="G99:H99"/>
    <mergeCell ref="G93:H93"/>
    <mergeCell ref="A94:AA94"/>
    <mergeCell ref="A95:F95"/>
    <mergeCell ref="G95:H95"/>
    <mergeCell ref="A96:F96"/>
    <mergeCell ref="G96:H96"/>
    <mergeCell ref="A90:F90"/>
    <mergeCell ref="G90:H90"/>
    <mergeCell ref="A91:F91"/>
    <mergeCell ref="G91:H91"/>
    <mergeCell ref="A92:F92"/>
    <mergeCell ref="G92:H92"/>
    <mergeCell ref="G86:H86"/>
    <mergeCell ref="A87:AA87"/>
    <mergeCell ref="A88:F88"/>
    <mergeCell ref="G88:H88"/>
    <mergeCell ref="A89:F89"/>
    <mergeCell ref="G89:H89"/>
    <mergeCell ref="A83:F83"/>
    <mergeCell ref="G83:H83"/>
    <mergeCell ref="A84:F84"/>
    <mergeCell ref="G84:H84"/>
    <mergeCell ref="AA79:AA80"/>
    <mergeCell ref="A81:AA81"/>
    <mergeCell ref="A82:F82"/>
    <mergeCell ref="G82:H82"/>
    <mergeCell ref="G79:H80"/>
    <mergeCell ref="I79:K79"/>
    <mergeCell ref="Z79:Z80"/>
    <mergeCell ref="G74:H74"/>
    <mergeCell ref="A75:F75"/>
    <mergeCell ref="G75:H75"/>
    <mergeCell ref="A76:E76"/>
    <mergeCell ref="G76:H76"/>
    <mergeCell ref="A77:E77"/>
    <mergeCell ref="G71:H71"/>
    <mergeCell ref="A72:AA72"/>
    <mergeCell ref="A73:F73"/>
    <mergeCell ref="G73:H73"/>
    <mergeCell ref="A69:E69"/>
    <mergeCell ref="G69:H69"/>
    <mergeCell ref="A70:E70"/>
    <mergeCell ref="G70:H70"/>
    <mergeCell ref="G61:H61"/>
    <mergeCell ref="A65:F65"/>
    <mergeCell ref="G65:H65"/>
    <mergeCell ref="A66:F66"/>
    <mergeCell ref="G66:H66"/>
    <mergeCell ref="A67:F67"/>
    <mergeCell ref="G67:H67"/>
    <mergeCell ref="G57:H57"/>
    <mergeCell ref="A68:F68"/>
    <mergeCell ref="G68:H68"/>
    <mergeCell ref="A60:F60"/>
    <mergeCell ref="G60:H60"/>
    <mergeCell ref="G62:H62"/>
    <mergeCell ref="A63:AA63"/>
    <mergeCell ref="A64:F64"/>
    <mergeCell ref="G64:H64"/>
    <mergeCell ref="A61:E61"/>
    <mergeCell ref="M54:Q54"/>
    <mergeCell ref="AA54:AA55"/>
    <mergeCell ref="A62:F62"/>
    <mergeCell ref="A58:F58"/>
    <mergeCell ref="G58:H58"/>
    <mergeCell ref="A59:F59"/>
    <mergeCell ref="G59:H59"/>
    <mergeCell ref="R54:Y54"/>
    <mergeCell ref="A56:AA56"/>
    <mergeCell ref="A57:F57"/>
    <mergeCell ref="A51:E51"/>
    <mergeCell ref="G51:H51"/>
    <mergeCell ref="A52:E52"/>
    <mergeCell ref="G52:H52"/>
    <mergeCell ref="A53:AA53"/>
    <mergeCell ref="A54:E55"/>
    <mergeCell ref="Z54:Z55"/>
    <mergeCell ref="G54:H55"/>
    <mergeCell ref="I54:K54"/>
    <mergeCell ref="L54:L55"/>
    <mergeCell ref="A47:AA47"/>
    <mergeCell ref="A48:F48"/>
    <mergeCell ref="G48:H48"/>
    <mergeCell ref="A49:F49"/>
    <mergeCell ref="G49:H49"/>
    <mergeCell ref="A50:F50"/>
    <mergeCell ref="G50:H50"/>
    <mergeCell ref="A42:F42"/>
    <mergeCell ref="G42:H42"/>
    <mergeCell ref="A46:E46"/>
    <mergeCell ref="G46:H46"/>
    <mergeCell ref="A43:E43"/>
    <mergeCell ref="G43:H43"/>
    <mergeCell ref="A45:E45"/>
    <mergeCell ref="G45:H45"/>
    <mergeCell ref="A44:E44"/>
    <mergeCell ref="G44:H44"/>
    <mergeCell ref="A38:AA38"/>
    <mergeCell ref="A39:F39"/>
    <mergeCell ref="G39:H39"/>
    <mergeCell ref="A40:F40"/>
    <mergeCell ref="G40:H40"/>
    <mergeCell ref="A41:F41"/>
    <mergeCell ref="G41:H41"/>
    <mergeCell ref="M30:Q30"/>
    <mergeCell ref="A35:F35"/>
    <mergeCell ref="G35:H35"/>
    <mergeCell ref="A36:F36"/>
    <mergeCell ref="G36:H36"/>
    <mergeCell ref="A37:E37"/>
    <mergeCell ref="G37:H37"/>
    <mergeCell ref="A26:F26"/>
    <mergeCell ref="A32:AA32"/>
    <mergeCell ref="A33:F33"/>
    <mergeCell ref="G33:H33"/>
    <mergeCell ref="A34:F34"/>
    <mergeCell ref="G34:H34"/>
    <mergeCell ref="A30:E31"/>
    <mergeCell ref="G30:H31"/>
    <mergeCell ref="I30:K30"/>
    <mergeCell ref="L30:L31"/>
    <mergeCell ref="G21:H21"/>
    <mergeCell ref="R30:Y30"/>
    <mergeCell ref="G26:H26"/>
    <mergeCell ref="A27:E27"/>
    <mergeCell ref="G27:H27"/>
    <mergeCell ref="A28:E28"/>
    <mergeCell ref="G28:H28"/>
    <mergeCell ref="A29:AA29"/>
    <mergeCell ref="Z30:Z31"/>
    <mergeCell ref="AA30:AA31"/>
    <mergeCell ref="A15:F15"/>
    <mergeCell ref="A18:F18"/>
    <mergeCell ref="G18:H18"/>
    <mergeCell ref="A19:F19"/>
    <mergeCell ref="G19:H19"/>
    <mergeCell ref="A22:E22"/>
    <mergeCell ref="G22:H22"/>
    <mergeCell ref="A20:E20"/>
    <mergeCell ref="G20:H20"/>
    <mergeCell ref="A21:E21"/>
    <mergeCell ref="G11:H11"/>
    <mergeCell ref="A13:F13"/>
    <mergeCell ref="A16:F16"/>
    <mergeCell ref="G16:H16"/>
    <mergeCell ref="A17:F17"/>
    <mergeCell ref="G17:H17"/>
    <mergeCell ref="A12:F12"/>
    <mergeCell ref="G12:H12"/>
    <mergeCell ref="G13:H13"/>
    <mergeCell ref="A14:AA14"/>
    <mergeCell ref="R6:Y6"/>
    <mergeCell ref="Z6:Z7"/>
    <mergeCell ref="AA6:AA7"/>
    <mergeCell ref="A8:AA8"/>
    <mergeCell ref="G15:H15"/>
    <mergeCell ref="A9:F9"/>
    <mergeCell ref="G9:H9"/>
    <mergeCell ref="A10:F10"/>
    <mergeCell ref="G10:H10"/>
    <mergeCell ref="A11:F11"/>
    <mergeCell ref="Y2:AA2"/>
    <mergeCell ref="A3:E3"/>
    <mergeCell ref="Q3:AA3"/>
    <mergeCell ref="A4:AA4"/>
    <mergeCell ref="A5:AA5"/>
    <mergeCell ref="A6:E7"/>
    <mergeCell ref="G6:H7"/>
    <mergeCell ref="I6:K6"/>
    <mergeCell ref="L6:L7"/>
    <mergeCell ref="M6:Q6"/>
    <mergeCell ref="A23:AA23"/>
    <mergeCell ref="A24:F24"/>
    <mergeCell ref="G137:H137"/>
    <mergeCell ref="A137:F137"/>
    <mergeCell ref="G24:H24"/>
    <mergeCell ref="A25:F25"/>
    <mergeCell ref="G25:H25"/>
    <mergeCell ref="A71:F71"/>
    <mergeCell ref="A86:F86"/>
    <mergeCell ref="A93:F93"/>
    <mergeCell ref="A115:F115"/>
    <mergeCell ref="A138:F138"/>
    <mergeCell ref="A130:F130"/>
    <mergeCell ref="A74:F74"/>
    <mergeCell ref="A78:AA78"/>
    <mergeCell ref="A79:E80"/>
    <mergeCell ref="G77:H77"/>
    <mergeCell ref="L79:L80"/>
    <mergeCell ref="M79:Q79"/>
    <mergeCell ref="R79:Y79"/>
    <mergeCell ref="A235:F235"/>
    <mergeCell ref="A163:F163"/>
    <mergeCell ref="A179:F179"/>
    <mergeCell ref="A187:F187"/>
    <mergeCell ref="A203:F203"/>
    <mergeCell ref="A211:F211"/>
    <mergeCell ref="A226:F226"/>
    <mergeCell ref="A234:F234"/>
    <mergeCell ref="A164:AA164"/>
    <mergeCell ref="A165:F165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geOrder="overThenDown" paperSize="9" scale="75" r:id="rId1"/>
  <rowBreaks count="10" manualBreakCount="10">
    <brk id="28" max="0" man="1"/>
    <brk id="52" max="0" man="1"/>
    <brk id="77" max="0" man="1"/>
    <brk id="99" max="0" man="1"/>
    <brk id="121" max="0" man="1"/>
    <brk id="145" max="0" man="1"/>
    <brk id="169" max="0" man="1"/>
    <brk id="193" max="0" man="1"/>
    <brk id="217" max="0" man="1"/>
    <brk id="24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Алешина</dc:creator>
  <cp:keywords/>
  <dc:description/>
  <cp:lastModifiedBy>Щербакова Наталья Валерьевна</cp:lastModifiedBy>
  <cp:lastPrinted>2024-01-23T09:06:42Z</cp:lastPrinted>
  <dcterms:created xsi:type="dcterms:W3CDTF">2023-03-30T13:35:38Z</dcterms:created>
  <dcterms:modified xsi:type="dcterms:W3CDTF">2024-01-29T14:05:28Z</dcterms:modified>
  <cp:category/>
  <cp:version/>
  <cp:contentType/>
  <cp:contentStatus/>
  <cp:revision>1</cp:revision>
</cp:coreProperties>
</file>